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615" windowWidth="28215" windowHeight="12465"/>
  </bookViews>
  <sheets>
    <sheet name="Calculadora de Aislantes" sheetId="2" r:id="rId1"/>
    <sheet name="Datos MINVU" sheetId="1" r:id="rId2"/>
    <sheet name="Calcular R100" sheetId="3" r:id="rId3"/>
    <sheet name="No borrar" sheetId="5" r:id="rId4"/>
  </sheets>
  <calcPr calcId="125725"/>
</workbook>
</file>

<file path=xl/calcChain.xml><?xml version="1.0" encoding="utf-8"?>
<calcChain xmlns="http://schemas.openxmlformats.org/spreadsheetml/2006/main">
  <c r="B9" i="2"/>
  <c r="C9" l="1"/>
  <c r="B15" i="3" l="1"/>
  <c r="B8" i="2"/>
  <c r="B7"/>
  <c r="B17"/>
  <c r="C17" s="1"/>
  <c r="B18" l="1"/>
  <c r="D17"/>
  <c r="B15"/>
  <c r="C15" s="1"/>
  <c r="B16"/>
  <c r="C18" l="1"/>
  <c r="D18"/>
  <c r="D16"/>
  <c r="C16"/>
  <c r="D15"/>
</calcChain>
</file>

<file path=xl/sharedStrings.xml><?xml version="1.0" encoding="utf-8"?>
<sst xmlns="http://schemas.openxmlformats.org/spreadsheetml/2006/main" count="2151" uniqueCount="555">
  <si>
    <t>Región</t>
  </si>
  <si>
    <t>Provincia</t>
  </si>
  <si>
    <t>Comuna</t>
  </si>
  <si>
    <t>Zona Térmica</t>
  </si>
  <si>
    <t>Límite [MSNM/Longitud]</t>
  </si>
  <si>
    <t>De Arica y Parinacota</t>
  </si>
  <si>
    <t>Arica</t>
  </si>
  <si>
    <t>A</t>
  </si>
  <si>
    <t>&lt; 1.100</t>
  </si>
  <si>
    <t>B</t>
  </si>
  <si>
    <t>1.100 ≤ altitud &lt; 3.000</t>
  </si>
  <si>
    <t>ZONA TÉRMICA</t>
  </si>
  <si>
    <t>COMPLEJO DE TECHUMBRE</t>
  </si>
  <si>
    <t>COMPLEJO DE MUROS PERIMETRALES</t>
  </si>
  <si>
    <t>COMPLEJO DE PISO VENTILADO</t>
  </si>
  <si>
    <t>R100</t>
  </si>
  <si>
    <t>Espesor Comercial</t>
  </si>
  <si>
    <t>Lana de Vidrio 11kg/m3</t>
  </si>
  <si>
    <t>H</t>
  </si>
  <si>
    <t>≥ 3.000</t>
  </si>
  <si>
    <t>Lana Mineral 40kg/m3</t>
  </si>
  <si>
    <t>Poliestireno Expandido 15kg/m3</t>
  </si>
  <si>
    <t>C</t>
  </si>
  <si>
    <t>Parinacota</t>
  </si>
  <si>
    <t>Putre</t>
  </si>
  <si>
    <t>D</t>
  </si>
  <si>
    <t>General Lagos</t>
  </si>
  <si>
    <t>E</t>
  </si>
  <si>
    <t>De Tarapacá</t>
  </si>
  <si>
    <t>Iquique</t>
  </si>
  <si>
    <t>-</t>
  </si>
  <si>
    <t>F</t>
  </si>
  <si>
    <t>Tamarugal</t>
  </si>
  <si>
    <t>G</t>
  </si>
  <si>
    <t>Colchane</t>
  </si>
  <si>
    <t>I</t>
  </si>
  <si>
    <t>&lt; 3.000</t>
  </si>
  <si>
    <t>Alto Hospicio</t>
  </si>
  <si>
    <t>De Antofagasta</t>
  </si>
  <si>
    <t>Antofagasta</t>
  </si>
  <si>
    <t>≥70∘ -</t>
  </si>
  <si>
    <t>&lt;70∘&lt;3.000</t>
  </si>
  <si>
    <t>Mejillones</t>
  </si>
  <si>
    <t>Sierra Gorda</t>
  </si>
  <si>
    <t>El Loa</t>
  </si>
  <si>
    <t>Ollagüe</t>
  </si>
  <si>
    <t>Tocopilla</t>
  </si>
  <si>
    <t>María Elena</t>
  </si>
  <si>
    <t>De Atacama</t>
  </si>
  <si>
    <t>Copiapó</t>
  </si>
  <si>
    <t>&gt;70∘44′ -</t>
  </si>
  <si>
    <t>≤70∘44′&lt;3.000</t>
  </si>
  <si>
    <t>Caldera</t>
  </si>
  <si>
    <t>Chañaral</t>
  </si>
  <si>
    <t>Huasco</t>
  </si>
  <si>
    <t>Vallenar</t>
  </si>
  <si>
    <t>Freirina</t>
  </si>
  <si>
    <t>De Coquimbo</t>
  </si>
  <si>
    <t>Elqui</t>
  </si>
  <si>
    <t>&gt;71∘ -</t>
  </si>
  <si>
    <t>≤71∘ -</t>
  </si>
  <si>
    <t>Coquimbo</t>
  </si>
  <si>
    <t>Andacollo</t>
  </si>
  <si>
    <t>Choapa</t>
  </si>
  <si>
    <t>&lt; 2.000</t>
  </si>
  <si>
    <t>≥ 2.000</t>
  </si>
  <si>
    <t>Canela</t>
  </si>
  <si>
    <t>Los Vilos</t>
  </si>
  <si>
    <t>Limari</t>
  </si>
  <si>
    <t>&gt;71∘15′ -</t>
  </si>
  <si>
    <t>≤71∘15′ -</t>
  </si>
  <si>
    <t>Punitaqui</t>
  </si>
  <si>
    <t>De Valparaíso</t>
  </si>
  <si>
    <t>Valparaíso</t>
  </si>
  <si>
    <t>Casablanca</t>
  </si>
  <si>
    <t>Concón</t>
  </si>
  <si>
    <t>Juan Fernández</t>
  </si>
  <si>
    <t>Puchuncaví</t>
  </si>
  <si>
    <t>Marga Marga</t>
  </si>
  <si>
    <t>Quilpué</t>
  </si>
  <si>
    <t>Quintero</t>
  </si>
  <si>
    <t>Villa Alemana</t>
  </si>
  <si>
    <t>Viña del Mar</t>
  </si>
  <si>
    <t>Isla de Pascua</t>
  </si>
  <si>
    <t>Los Andes</t>
  </si>
  <si>
    <t>≥2.000</t>
  </si>
  <si>
    <t>Calle Larga</t>
  </si>
  <si>
    <t>Rinconada</t>
  </si>
  <si>
    <t>Petorca</t>
  </si>
  <si>
    <t>Papudo</t>
  </si>
  <si>
    <t>Zapallar</t>
  </si>
  <si>
    <t>Quillota</t>
  </si>
  <si>
    <t>Calera</t>
  </si>
  <si>
    <t>Hijuelas</t>
  </si>
  <si>
    <t>La Cruz</t>
  </si>
  <si>
    <t>Limache</t>
  </si>
  <si>
    <t>Nogales</t>
  </si>
  <si>
    <t>Olmué</t>
  </si>
  <si>
    <t>San Antonio</t>
  </si>
  <si>
    <t>Algarrobo</t>
  </si>
  <si>
    <t>Cartagena</t>
  </si>
  <si>
    <t>El Quisco</t>
  </si>
  <si>
    <t>El Tabo</t>
  </si>
  <si>
    <t>Santo Domingo</t>
  </si>
  <si>
    <t>San Felipe</t>
  </si>
  <si>
    <t>Catemu</t>
  </si>
  <si>
    <t>Llaillay</t>
  </si>
  <si>
    <t>Panquehue</t>
  </si>
  <si>
    <t>Santa María</t>
  </si>
  <si>
    <t>Metropolitana de Santiago</t>
  </si>
  <si>
    <t>Santiago</t>
  </si>
  <si>
    <t>Cerrillos</t>
  </si>
  <si>
    <t>Cerro Navia</t>
  </si>
  <si>
    <t>Conchalí</t>
  </si>
  <si>
    <t>El Bosque</t>
  </si>
  <si>
    <t>Estación Central</t>
  </si>
  <si>
    <t>Huechuraba</t>
  </si>
  <si>
    <t>Independencia</t>
  </si>
  <si>
    <t>La Cisterna</t>
  </si>
  <si>
    <t>La Florida</t>
  </si>
  <si>
    <t>La Granja</t>
  </si>
  <si>
    <t>La Pintana</t>
  </si>
  <si>
    <t>La Reina</t>
  </si>
  <si>
    <t>Las Condes</t>
  </si>
  <si>
    <t>Lo Espejo</t>
  </si>
  <si>
    <t>Lo Prado</t>
  </si>
  <si>
    <t>Macul</t>
  </si>
  <si>
    <t>Maipú</t>
  </si>
  <si>
    <t>Ñuñoa</t>
  </si>
  <si>
    <t>Pedro Aguirre Cerda</t>
  </si>
  <si>
    <t>Peñalolén</t>
  </si>
  <si>
    <t>Providencia</t>
  </si>
  <si>
    <t>Pudahuel</t>
  </si>
  <si>
    <t>Quilicura</t>
  </si>
  <si>
    <t>Quinta Normal</t>
  </si>
  <si>
    <t>Recoleta</t>
  </si>
  <si>
    <t>Renca</t>
  </si>
  <si>
    <t>San Joaquín</t>
  </si>
  <si>
    <t>San Miguel</t>
  </si>
  <si>
    <t>San Ramón</t>
  </si>
  <si>
    <t>Vitacura</t>
  </si>
  <si>
    <t>Cordillera</t>
  </si>
  <si>
    <t>Puente Alto</t>
  </si>
  <si>
    <t>Pirque</t>
  </si>
  <si>
    <t>Chacabuco</t>
  </si>
  <si>
    <t>Lampa</t>
  </si>
  <si>
    <t>Tiltil</t>
  </si>
  <si>
    <t>Maipo</t>
  </si>
  <si>
    <t>San Bernardo</t>
  </si>
  <si>
    <t>Buin</t>
  </si>
  <si>
    <t>Calera de Tango</t>
  </si>
  <si>
    <t>Paine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</si>
  <si>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</si>
  <si>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</si>
  <si>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</si>
  <si>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</si>
  <si>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</si>
  <si>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</si>
  <si>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</si>
  <si>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</si>
  <si>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</si>
  <si>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</si>
  <si>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Del Libertador B. O'Higgins</t>
  </si>
  <si>
    <t>Cachapoal</t>
  </si>
  <si>
    <t>Rancagua</t>
  </si>
  <si>
    <t>&lt; 1.000</t>
  </si>
  <si>
    <t>≥1.000</t>
  </si>
  <si>
    <t>Coinco</t>
  </si>
  <si>
    <t>Coltauco</t>
  </si>
  <si>
    <t>Doñihue</t>
  </si>
  <si>
    <t>Graneros</t>
  </si>
  <si>
    <t>Las Cabras</t>
  </si>
  <si>
    <t>Olivar</t>
  </si>
  <si>
    <t>Peumo</t>
  </si>
  <si>
    <t>Pichidegua</t>
  </si>
  <si>
    <t>Quinta de Tilcoco</t>
  </si>
  <si>
    <t>San Vicente</t>
  </si>
  <si>
    <t>Cardenal Caro</t>
  </si>
  <si>
    <t>Pichilemu</t>
  </si>
  <si>
    <t>La Estrella</t>
  </si>
  <si>
    <t>Litueche</t>
  </si>
  <si>
    <t>Marchihue</t>
  </si>
  <si>
    <t>Navidad</t>
  </si>
  <si>
    <t>Paredones</t>
  </si>
  <si>
    <t>Colchagua</t>
  </si>
  <si>
    <t>Chépica</t>
  </si>
  <si>
    <t>Chimbarongo</t>
  </si>
  <si>
    <t>Lolol</t>
  </si>
  <si>
    <t>Nancagua</t>
  </si>
  <si>
    <t>Palmilla</t>
  </si>
  <si>
    <t>Peralillo</t>
  </si>
  <si>
    <t>Placilla</t>
  </si>
  <si>
    <t>Pumanque</t>
  </si>
  <si>
    <t>Santa Cruz</t>
  </si>
  <si>
    <t>Del Maule</t>
  </si>
  <si>
    <t>Talca</t>
  </si>
  <si>
    <t>Constitución</t>
  </si>
  <si>
    <t>Curepto</t>
  </si>
  <si>
    <t>Empedrado</t>
  </si>
  <si>
    <t>Maule</t>
  </si>
  <si>
    <t>Pelarco</t>
  </si>
  <si>
    <t>Pencahue</t>
  </si>
  <si>
    <t>Río Claro</t>
  </si>
  <si>
    <t>San Rafael</t>
  </si>
  <si>
    <t>Cauquenes</t>
  </si>
  <si>
    <t>Chanco</t>
  </si>
  <si>
    <t>Pelluhue</t>
  </si>
  <si>
    <t>Curico</t>
  </si>
  <si>
    <t>Hualañé</t>
  </si>
  <si>
    <t>Licantén</t>
  </si>
  <si>
    <t>Rauco</t>
  </si>
  <si>
    <t>Sagrada Familia</t>
  </si>
  <si>
    <t>Vichuquén</t>
  </si>
  <si>
    <t>Linares</t>
  </si>
  <si>
    <t>Retiro</t>
  </si>
  <si>
    <t>San Javier</t>
  </si>
  <si>
    <t>Villa Alegre</t>
  </si>
  <si>
    <t>Yerbas Buenas</t>
  </si>
  <si>
    <t>Del Bíobío</t>
  </si>
  <si>
    <t>Concepción</t>
  </si>
  <si>
    <t>Coronel</t>
  </si>
  <si>
    <t>Chiguayante</t>
  </si>
  <si>
    <t>Florida</t>
  </si>
  <si>
    <t>Hualqui</t>
  </si>
  <si>
    <t>Lota</t>
  </si>
  <si>
    <t>Penco</t>
  </si>
  <si>
    <t>San Pedro de la Paz</t>
  </si>
  <si>
    <t>Santa Juana</t>
  </si>
  <si>
    <t>Talcahuano</t>
  </si>
  <si>
    <t>Tomé</t>
  </si>
  <si>
    <t>Hualpén</t>
  </si>
  <si>
    <t>Arauco</t>
  </si>
  <si>
    <t>Lebu</t>
  </si>
  <si>
    <t>Cañete</t>
  </si>
  <si>
    <t>Contulmo</t>
  </si>
  <si>
    <t>Curanilahue</t>
  </si>
  <si>
    <t>Los Álamos</t>
  </si>
  <si>
    <t>Tirúa</t>
  </si>
  <si>
    <t>Bío-Bío</t>
  </si>
  <si>
    <t>Los Ángeles</t>
  </si>
  <si>
    <t>&lt; 1.000 MSNM</t>
  </si>
  <si>
    <t>&gt; 1.000 MSNM</t>
  </si>
  <si>
    <t>Cabrero</t>
  </si>
  <si>
    <t>Laja</t>
  </si>
  <si>
    <t>Mulchén</t>
  </si>
  <si>
    <t>Nacimiento</t>
  </si>
  <si>
    <t>Negrete</t>
  </si>
  <si>
    <t>Quilaco</t>
  </si>
  <si>
    <t>San Rosendo</t>
  </si>
  <si>
    <t>Yumbel</t>
  </si>
  <si>
    <t>De Ñuble</t>
  </si>
  <si>
    <t>Diguillín</t>
  </si>
  <si>
    <t>Chillán</t>
  </si>
  <si>
    <t>Bulnes</t>
  </si>
  <si>
    <t>Chillán Viejo</t>
  </si>
  <si>
    <t>El Carmen</t>
  </si>
  <si>
    <t>Pemuco</t>
  </si>
  <si>
    <t>Quillón</t>
  </si>
  <si>
    <t>San Ignacio</t>
  </si>
  <si>
    <t>Punilla</t>
  </si>
  <si>
    <t>San Carlos</t>
  </si>
  <si>
    <t>Ñiquén</t>
  </si>
  <si>
    <t>San Nicolás</t>
  </si>
  <si>
    <t>Itata</t>
  </si>
  <si>
    <t>Quirihue</t>
  </si>
  <si>
    <t>Cobquecura</t>
  </si>
  <si>
    <t>Coelemu</t>
  </si>
  <si>
    <t>Ninhue</t>
  </si>
  <si>
    <t>Portezuelo</t>
  </si>
  <si>
    <t>Ránquil</t>
  </si>
  <si>
    <t>Treguaco</t>
  </si>
  <si>
    <t>De La Araucanía</t>
  </si>
  <si>
    <t>Cautín</t>
  </si>
  <si>
    <t>Temuco</t>
  </si>
  <si>
    <t>Carahue</t>
  </si>
  <si>
    <t>Cunco</t>
  </si>
  <si>
    <t>Curarrehue</t>
  </si>
  <si>
    <t>Freire</t>
  </si>
  <si>
    <t>Galvarino</t>
  </si>
  <si>
    <t>Gorbea</t>
  </si>
  <si>
    <t>Lautaro</t>
  </si>
  <si>
    <t>Loncoche</t>
  </si>
  <si>
    <t>Melipeuco</t>
  </si>
  <si>
    <t>Nueva Imperial</t>
  </si>
  <si>
    <t>Padre Las Casas</t>
  </si>
  <si>
    <t>Perquenco</t>
  </si>
  <si>
    <t>Pitrufquén</t>
  </si>
  <si>
    <t>Pucón</t>
  </si>
  <si>
    <t>Saavedra</t>
  </si>
  <si>
    <t>Teodoro Schmidt</t>
  </si>
  <si>
    <t>Toltén</t>
  </si>
  <si>
    <t>Vilcún</t>
  </si>
  <si>
    <t>Villarrica</t>
  </si>
  <si>
    <t>Cholchol</t>
  </si>
  <si>
    <t>Malleco</t>
  </si>
  <si>
    <t>Angol</t>
  </si>
  <si>
    <t>Collipulli</t>
  </si>
  <si>
    <t>Curacautín</t>
  </si>
  <si>
    <t>Ercilla</t>
  </si>
  <si>
    <t>Lonquimay</t>
  </si>
  <si>
    <t>Los Sauces</t>
  </si>
  <si>
    <t>Lumaco</t>
  </si>
  <si>
    <t>Purén</t>
  </si>
  <si>
    <t>Renaico</t>
  </si>
  <si>
    <t>Traiguén</t>
  </si>
  <si>
    <t>Victoria</t>
  </si>
  <si>
    <t>De Los Ríos</t>
  </si>
  <si>
    <t>Valdivia</t>
  </si>
  <si>
    <t>Corral</t>
  </si>
  <si>
    <t>Ranco</t>
  </si>
  <si>
    <t>Futrono</t>
  </si>
  <si>
    <t>&gt;73∘15′ -</t>
  </si>
  <si>
    <t>≤73∘15′ -</t>
  </si>
  <si>
    <t>Lago Ranco</t>
  </si>
  <si>
    <t>Lanco</t>
  </si>
  <si>
    <t>Los Lagos</t>
  </si>
  <si>
    <t>Máfil</t>
  </si>
  <si>
    <t>Mariquina</t>
  </si>
  <si>
    <t>Paillaco</t>
  </si>
  <si>
    <t>Panguipulli</t>
  </si>
  <si>
    <t>Río Bueno</t>
  </si>
  <si>
    <t>De Los Lagos</t>
  </si>
  <si>
    <t>Llanquihue</t>
  </si>
  <si>
    <t>Puerto Montt</t>
  </si>
  <si>
    <t>Calbuco</t>
  </si>
  <si>
    <t>Cochamó</t>
  </si>
  <si>
    <t>Fresia</t>
  </si>
  <si>
    <t>Frutillar</t>
  </si>
  <si>
    <t>Los Muermos</t>
  </si>
  <si>
    <t>Maullín</t>
  </si>
  <si>
    <t>Puerto Varas</t>
  </si>
  <si>
    <t>Chiloe</t>
  </si>
  <si>
    <t>Castro</t>
  </si>
  <si>
    <t>Ancud</t>
  </si>
  <si>
    <t>Chonchi</t>
  </si>
  <si>
    <t>Curaco de Vélez</t>
  </si>
  <si>
    <t>Dalcahue</t>
  </si>
  <si>
    <t>Puqueldón</t>
  </si>
  <si>
    <t>Queilén</t>
  </si>
  <si>
    <t>Quellón</t>
  </si>
  <si>
    <t>Quemchi</t>
  </si>
  <si>
    <t>Quinchao</t>
  </si>
  <si>
    <t>Osorno</t>
  </si>
  <si>
    <t>Puerto Octay</t>
  </si>
  <si>
    <t>Purranque</t>
  </si>
  <si>
    <t>Puyehue</t>
  </si>
  <si>
    <t>Río Negro</t>
  </si>
  <si>
    <t>San Juan de la Costa</t>
  </si>
  <si>
    <t>San Pablo</t>
  </si>
  <si>
    <t>Palena</t>
  </si>
  <si>
    <t>Chaitén</t>
  </si>
  <si>
    <t>Futaleufú</t>
  </si>
  <si>
    <t>Hualaihué</t>
  </si>
  <si>
    <t>De Aisén del Gral. C. Ibáñez del Campo</t>
  </si>
  <si>
    <t>Coyhaique</t>
  </si>
  <si>
    <t>Lago Verde</t>
  </si>
  <si>
    <t>Aisén</t>
  </si>
  <si>
    <t>Cisnes</t>
  </si>
  <si>
    <t>Guaitecas</t>
  </si>
  <si>
    <t>Capitan Prat</t>
  </si>
  <si>
    <t>Cochrane</t>
  </si>
  <si>
    <t>O'Higgins</t>
  </si>
  <si>
    <t>Tortel</t>
  </si>
  <si>
    <t>General Carrera</t>
  </si>
  <si>
    <t>Chile Chico</t>
  </si>
  <si>
    <t>Río Ibáñez</t>
  </si>
  <si>
    <t>De Magallanes y de La Antártica Chilena</t>
  </si>
  <si>
    <t>Magallanes</t>
  </si>
  <si>
    <t>Punta Arenas</t>
  </si>
  <si>
    <t>Laguna Blanca</t>
  </si>
  <si>
    <t>Río Verde</t>
  </si>
  <si>
    <t>San Gregorio</t>
  </si>
  <si>
    <t>Antártica Chilena</t>
  </si>
  <si>
    <t>Cabo de Hornos</t>
  </si>
  <si>
    <t>Tierra del Fuego</t>
  </si>
  <si>
    <t>Porvenir</t>
  </si>
  <si>
    <t>Primavera</t>
  </si>
  <si>
    <t>Timaukel</t>
  </si>
  <si>
    <t>Ultima Esperanza</t>
  </si>
  <si>
    <t>Natales</t>
  </si>
  <si>
    <t>Torres del Paine</t>
  </si>
  <si>
    <t>CALCULADORA DE ESPESORES MÍNIMOS DE AISLANTE TÉRMICO</t>
  </si>
  <si>
    <t>omarqonzalez</t>
  </si>
  <si>
    <t>https://moldeloft.cl</t>
  </si>
  <si>
    <r>
      <rPr>
        <b/>
        <i/>
        <sz val="10"/>
        <color rgb="FF000000"/>
        <rFont val="Arial"/>
        <family val="2"/>
        <scheme val="minor"/>
      </rPr>
      <t>Piso Ventilado:</t>
    </r>
    <r>
      <rPr>
        <i/>
        <sz val="10"/>
        <color rgb="FF000000"/>
        <rFont val="Arial"/>
        <family val="2"/>
        <scheme val="minor"/>
      </rPr>
      <t xml:space="preserve"> Piso elevado o despegado del suelo, sobre pilotes o en voladizo. </t>
    </r>
  </si>
  <si>
    <r>
      <rPr>
        <b/>
        <i/>
        <sz val="10"/>
        <color rgb="FF000000"/>
        <rFont val="Arial"/>
        <family val="2"/>
        <scheme val="minor"/>
      </rPr>
      <t>R100 de un material:</t>
    </r>
    <r>
      <rPr>
        <i/>
        <sz val="10"/>
        <color rgb="FF000000"/>
        <rFont val="Arial"/>
        <family val="2"/>
        <scheme val="minor"/>
      </rPr>
      <t>Es un valor que indica su capacidad para resistir el paso del calor. Entre más alto mejor aislación.</t>
    </r>
  </si>
  <si>
    <r>
      <t xml:space="preserve">Elaborado por </t>
    </r>
    <r>
      <rPr>
        <b/>
        <i/>
        <sz val="10"/>
        <color rgb="FF000000"/>
        <rFont val="Arial"/>
        <family val="2"/>
        <scheme val="minor"/>
      </rPr>
      <t>Omar González Carrasco</t>
    </r>
    <r>
      <rPr>
        <i/>
        <sz val="10"/>
        <color rgb="FF000000"/>
        <rFont val="Arial"/>
        <family val="2"/>
        <scheme val="minor"/>
      </rPr>
      <t xml:space="preserve"> Arquitecto</t>
    </r>
  </si>
  <si>
    <r>
      <rPr>
        <b/>
        <sz val="15"/>
        <color theme="1"/>
        <rFont val="Arial"/>
        <family val="2"/>
        <scheme val="minor"/>
      </rPr>
      <t>Complejo de</t>
    </r>
    <r>
      <rPr>
        <sz val="15"/>
        <color theme="1"/>
        <rFont val="Arial"/>
        <family val="2"/>
        <scheme val="minor"/>
      </rPr>
      <t xml:space="preserve"> </t>
    </r>
    <r>
      <rPr>
        <b/>
        <sz val="15"/>
        <color theme="1"/>
        <rFont val="Arial"/>
        <family val="2"/>
        <scheme val="minor"/>
      </rPr>
      <t>Techumbre</t>
    </r>
  </si>
  <si>
    <t>CUMPLIMIENTO</t>
  </si>
  <si>
    <t>EXIGENCIA</t>
  </si>
  <si>
    <r>
      <rPr>
        <b/>
        <sz val="15"/>
        <color theme="1"/>
        <rFont val="Arial"/>
        <family val="2"/>
        <scheme val="minor"/>
      </rPr>
      <t>Espesores Comerciales Mínimos</t>
    </r>
    <r>
      <rPr>
        <sz val="15"/>
        <color theme="1"/>
        <rFont val="Arial"/>
        <family val="2"/>
        <scheme val="minor"/>
      </rPr>
      <t xml:space="preserve"> (mm)</t>
    </r>
  </si>
  <si>
    <t xml:space="preserve">Según su valor R100 (Mod. Art. 4.1.10 OGUC, NCh2251 y Listado Oficial de
Soluciones Constructivas para Acondicionamiento Térmico del Ministerio de Vivienda y Urbanismo 2024). </t>
  </si>
  <si>
    <t>Complejo de Muros Perimetrales</t>
  </si>
  <si>
    <t>Complejo de Piso Ventilado</t>
  </si>
  <si>
    <t>Resistencia Térmica R100 mínima para la Zona Térmica donde se encuentra la comuna:</t>
  </si>
  <si>
    <t>COMPLEJO CONSTRUCTIVO</t>
  </si>
  <si>
    <t>Mediante la incorporación de un material aislante, rotulado según la norma técnica NCh2251, que cumpla con una resistencia térmica R100 igual o superior a lo exigido.</t>
  </si>
  <si>
    <t>Agrupación de componentes de la envolvente de una edificación.</t>
  </si>
  <si>
    <t>R100 de la Exigencia</t>
  </si>
  <si>
    <r>
      <rPr>
        <b/>
        <sz val="15"/>
        <color theme="1"/>
        <rFont val="Arial"/>
        <family val="2"/>
        <scheme val="minor"/>
      </rPr>
      <t>R100 de la Solución</t>
    </r>
    <r>
      <rPr>
        <sz val="15"/>
        <color theme="1"/>
        <rFont val="Arial"/>
        <family val="2"/>
        <scheme val="minor"/>
      </rPr>
      <t xml:space="preserve"> (Igual o mayor a la exigencia)</t>
    </r>
  </si>
  <si>
    <t>Espesor</t>
  </si>
  <si>
    <t>Conductividad Térmica</t>
  </si>
  <si>
    <t>Unidades</t>
  </si>
  <si>
    <t>mm</t>
  </si>
  <si>
    <t>Material Aislante:</t>
  </si>
  <si>
    <t>Lana de Vidrio de 11kg/m3</t>
  </si>
  <si>
    <t>---------------------------------------------------</t>
  </si>
  <si>
    <t xml:space="preserve">R100= </t>
  </si>
  <si>
    <t>R100 (Resistencia Térmica)</t>
  </si>
  <si>
    <r>
      <t xml:space="preserve">W/(m ⋅ </t>
    </r>
    <r>
      <rPr>
        <sz val="16"/>
        <color rgb="FF000000"/>
        <rFont val="Arial"/>
        <family val="2"/>
      </rPr>
      <t>°</t>
    </r>
    <r>
      <rPr>
        <sz val="16"/>
        <color rgb="FF000000"/>
        <rFont val="Arial"/>
        <family val="2"/>
        <scheme val="minor"/>
      </rPr>
      <t>C)</t>
    </r>
  </si>
  <si>
    <r>
      <t>[(m</t>
    </r>
    <r>
      <rPr>
        <sz val="16"/>
        <color rgb="FF000000"/>
        <rFont val="Arial"/>
        <family val="2"/>
      </rPr>
      <t>²</t>
    </r>
    <r>
      <rPr>
        <sz val="16"/>
        <color rgb="FF000000"/>
        <rFont val="Arial"/>
        <family val="2"/>
        <scheme val="minor"/>
      </rPr>
      <t xml:space="preserve"> ⋅ </t>
    </r>
    <r>
      <rPr>
        <sz val="16"/>
        <color rgb="FF000000"/>
        <rFont val="Arial"/>
        <family val="2"/>
      </rPr>
      <t>°</t>
    </r>
    <r>
      <rPr>
        <sz val="16"/>
        <color rgb="FF000000"/>
        <rFont val="Arial"/>
        <family val="2"/>
        <scheme val="minor"/>
      </rPr>
      <t>C)/W]</t>
    </r>
  </si>
  <si>
    <t>(Espesor/1000)</t>
  </si>
  <si>
    <t>Conductividad Térmica ⋅ 100</t>
  </si>
  <si>
    <r>
      <rPr>
        <b/>
        <i/>
        <sz val="10"/>
        <color rgb="FF000000"/>
        <rFont val="Arial"/>
        <family val="2"/>
        <scheme val="minor"/>
      </rPr>
      <t>Fuente:</t>
    </r>
    <r>
      <rPr>
        <i/>
        <sz val="10"/>
        <color rgb="FF000000"/>
        <rFont val="Arial"/>
        <family val="2"/>
        <scheme val="minor"/>
      </rPr>
      <t xml:space="preserve"> NCh2251</t>
    </r>
  </si>
  <si>
    <t>¿Qué es el R100 de un material aislante y cómo se obtiene?</t>
  </si>
  <si>
    <t>Glosario</t>
  </si>
  <si>
    <r>
      <rPr>
        <b/>
        <sz val="10"/>
        <color rgb="FF000000"/>
        <rFont val="Arial"/>
        <family val="2"/>
        <scheme val="minor"/>
      </rPr>
      <t>W</t>
    </r>
    <r>
      <rPr>
        <sz val="10"/>
        <color rgb="FF000000"/>
        <rFont val="Arial"/>
        <family val="2"/>
        <scheme val="minor"/>
      </rPr>
      <t xml:space="preserve">: Watts. Unidad de potencia que indica la cantidad de calor que fluye a través del material. </t>
    </r>
  </si>
  <si>
    <t>Ejemplo:</t>
  </si>
  <si>
    <t>Fórmula:</t>
  </si>
  <si>
    <t xml:space="preserve"> 1° Seleccione Comuna ↓:</t>
  </si>
  <si>
    <r>
      <rPr>
        <b/>
        <i/>
        <sz val="15"/>
        <color rgb="FF0066FF"/>
        <rFont val="Arial"/>
        <family val="2"/>
        <scheme val="minor"/>
      </rPr>
      <t xml:space="preserve">2° </t>
    </r>
    <r>
      <rPr>
        <i/>
        <sz val="15"/>
        <color rgb="FF0066FF"/>
        <rFont val="Arial"/>
        <family val="2"/>
        <scheme val="minor"/>
      </rPr>
      <t>Seleccione Material Aislante ↓:</t>
    </r>
  </si>
  <si>
    <t>Variables</t>
  </si>
  <si>
    <t>Glosario y Alcances</t>
  </si>
  <si>
    <r>
      <t>Según la NCh2251: R100= valor equivalente a la resistencia térmica (m</t>
    </r>
    <r>
      <rPr>
        <i/>
        <sz val="10"/>
        <color rgb="FF000000"/>
        <rFont val="Calibri"/>
        <family val="2"/>
      </rPr>
      <t>²</t>
    </r>
    <r>
      <rPr>
        <i/>
        <sz val="10"/>
        <color rgb="FF000000"/>
        <rFont val="Arial"/>
        <family val="2"/>
        <scheme val="minor"/>
      </rPr>
      <t>K/W)x100.</t>
    </r>
  </si>
  <si>
    <t>SOBRECIMIENTO</t>
  </si>
  <si>
    <t>Sobrecimientos</t>
  </si>
  <si>
    <t>Sin exigencias para complejos de piso con radier de hormigón, al no presentar pérdidas significativas de calor. Sólo en bordes perimetrales de sobrecimientos hasta el cimiento o 30cm bajo tierra.</t>
  </si>
  <si>
    <t>Arica Costa</t>
  </si>
  <si>
    <t>Arica Central</t>
  </si>
  <si>
    <t>Arica Cordillera</t>
  </si>
  <si>
    <t>Camarones Costa</t>
  </si>
  <si>
    <t>Camarones Central</t>
  </si>
  <si>
    <t>Camarones Cordillera</t>
  </si>
  <si>
    <t>Camiña Central</t>
  </si>
  <si>
    <t>Camiña Cordillera</t>
  </si>
  <si>
    <t>Huara Costa</t>
  </si>
  <si>
    <t>Huara Central</t>
  </si>
  <si>
    <t>Huara Cordillera</t>
  </si>
  <si>
    <t>Pica Central</t>
  </si>
  <si>
    <t>Pica Cordillera</t>
  </si>
  <si>
    <t>Pozo Almonte Central</t>
  </si>
  <si>
    <t>Pozo Almonte Cordillera</t>
  </si>
  <si>
    <t>Antofagasta Costa</t>
  </si>
  <si>
    <t>Antofagasta Central</t>
  </si>
  <si>
    <t>Antofagasta Cordillera</t>
  </si>
  <si>
    <t>Taltal Costa</t>
  </si>
  <si>
    <t>Taltal Central</t>
  </si>
  <si>
    <t>Taltal Cordillera</t>
  </si>
  <si>
    <t>Calama Central</t>
  </si>
  <si>
    <t>Calama Cordillera</t>
  </si>
  <si>
    <t>San Pedro de Atacama Central</t>
  </si>
  <si>
    <t>San Pedro de Atacama Cordillera</t>
  </si>
  <si>
    <t>Copiapó Costa</t>
  </si>
  <si>
    <t>Copiapó Central</t>
  </si>
  <si>
    <t>Copiapó Cordillera</t>
  </si>
  <si>
    <t>Tierra Amarilla Central</t>
  </si>
  <si>
    <t>Tierra Amarilla Cordillera</t>
  </si>
  <si>
    <t>Diego de Almagro Central</t>
  </si>
  <si>
    <t>Diego de Almagro Cordillera</t>
  </si>
  <si>
    <t>Alto del Carmen Central</t>
  </si>
  <si>
    <t>Alto del Carmen Cordillera</t>
  </si>
  <si>
    <t>La Serena Costa</t>
  </si>
  <si>
    <t>La Serena Central</t>
  </si>
  <si>
    <t>La Higuera Costa</t>
  </si>
  <si>
    <t>La Higuera Central</t>
  </si>
  <si>
    <t>Paiguano Central</t>
  </si>
  <si>
    <t>Paiguano Cordillera</t>
  </si>
  <si>
    <t>Vicuña Central</t>
  </si>
  <si>
    <t>Vicuña Cordillera</t>
  </si>
  <si>
    <t>Illapel Central</t>
  </si>
  <si>
    <t>Illapel Cordillera</t>
  </si>
  <si>
    <t>Salamanca Central</t>
  </si>
  <si>
    <t>Salamanca Cordillera</t>
  </si>
  <si>
    <t>Ovalle Costa</t>
  </si>
  <si>
    <t>Ovalle Central</t>
  </si>
  <si>
    <t>Combarbalá Central</t>
  </si>
  <si>
    <t>Combarbalá Cordillera</t>
  </si>
  <si>
    <t>Monte Patria Central</t>
  </si>
  <si>
    <t>Monte Patria Cordillera</t>
  </si>
  <si>
    <t>Río Hurtado Central</t>
  </si>
  <si>
    <t>Río Hurtado Cordillera</t>
  </si>
  <si>
    <t>Los Andes Central</t>
  </si>
  <si>
    <t>Los Andes Cordillera</t>
  </si>
  <si>
    <t>San Esteban Central</t>
  </si>
  <si>
    <t>San Esteban Cordillera</t>
  </si>
  <si>
    <t>La Ligua Costa</t>
  </si>
  <si>
    <t>La Ligua Central</t>
  </si>
  <si>
    <t>Cabildo Central</t>
  </si>
  <si>
    <t>Cabildo Cordillera</t>
  </si>
  <si>
    <t>Petorca Central</t>
  </si>
  <si>
    <t>Petorca Cordillera</t>
  </si>
  <si>
    <t>Putaendo Central</t>
  </si>
  <si>
    <t>Putaendo Cordillera</t>
  </si>
  <si>
    <t>Lo Barnechea Central</t>
  </si>
  <si>
    <t>Lo Barnechea Cordillera</t>
  </si>
  <si>
    <t>San José de Maipo Central</t>
  </si>
  <si>
    <t>San José de Maipo Cordillera</t>
  </si>
  <si>
    <t>Colina Central</t>
  </si>
  <si>
    <t>Colina Cordillera</t>
  </si>
  <si>
    <t>Codegua Central</t>
  </si>
  <si>
    <t>Codegua Cordillera</t>
  </si>
  <si>
    <t>Machalí Central</t>
  </si>
  <si>
    <t>Machalí Cordillera</t>
  </si>
  <si>
    <t>Malloa Central</t>
  </si>
  <si>
    <t>Malloa Cordillera</t>
  </si>
  <si>
    <t>Mostazal Central</t>
  </si>
  <si>
    <t>Mostazal Cordillera</t>
  </si>
  <si>
    <t>Rengo Central</t>
  </si>
  <si>
    <t>Rengo Cordillera</t>
  </si>
  <si>
    <t>Requínoa Central</t>
  </si>
  <si>
    <t>Requínoa Cordillera</t>
  </si>
  <si>
    <t>San Fernando Central</t>
  </si>
  <si>
    <t>San Fernando Cordillera</t>
  </si>
  <si>
    <t>San Clemente Central</t>
  </si>
  <si>
    <t>San Clemente Cordillera</t>
  </si>
  <si>
    <t>Curicó Central</t>
  </si>
  <si>
    <t>Curicó Cordillera</t>
  </si>
  <si>
    <t>Molina Central</t>
  </si>
  <si>
    <t>Molina Cordillera</t>
  </si>
  <si>
    <t>Romeral Central</t>
  </si>
  <si>
    <t>Romeral Cordillera</t>
  </si>
  <si>
    <t>Teno Central</t>
  </si>
  <si>
    <t>Teno Cordillera</t>
  </si>
  <si>
    <t>Linares Central</t>
  </si>
  <si>
    <t>Linares Cordillera</t>
  </si>
  <si>
    <t>Colbún Central</t>
  </si>
  <si>
    <t>Colbún Cordillera</t>
  </si>
  <si>
    <t>Longaví Central</t>
  </si>
  <si>
    <t>Longaví Cordillera</t>
  </si>
  <si>
    <t>Parral Central</t>
  </si>
  <si>
    <t>Parral Cordillera</t>
  </si>
  <si>
    <t>Antuco Central</t>
  </si>
  <si>
    <t>Antuco Cordillera</t>
  </si>
  <si>
    <t>Quilleco Central</t>
  </si>
  <si>
    <t>Quilleco Cordillera</t>
  </si>
  <si>
    <t>Santa Bárbara Central</t>
  </si>
  <si>
    <t>Santa Bárbara Cordillera</t>
  </si>
  <si>
    <t>Tucapel Central</t>
  </si>
  <si>
    <t>Tucapel Cordillera</t>
  </si>
  <si>
    <t>Alto Biobío Central</t>
  </si>
  <si>
    <t>Alto Biobío Cordillera</t>
  </si>
  <si>
    <t>Pinto Central</t>
  </si>
  <si>
    <t>Pinto Cordillera</t>
  </si>
  <si>
    <t>Yungay Central</t>
  </si>
  <si>
    <t>Yungay Cordillera</t>
  </si>
  <si>
    <t>Coihueco Central</t>
  </si>
  <si>
    <t>Coihueco Cordillera</t>
  </si>
  <si>
    <t>San Fabián Central</t>
  </si>
  <si>
    <t>San Fabián Cordillera</t>
  </si>
  <si>
    <t>La Unión Central</t>
  </si>
  <si>
    <t>La Unión Costa</t>
  </si>
  <si>
    <t>Instrucciones:</t>
  </si>
  <si>
    <t>Primero seleciona la comuna y luego selecciona el material aislante.</t>
  </si>
  <si>
    <r>
      <t>"</t>
    </r>
    <r>
      <rPr>
        <b/>
        <sz val="28"/>
        <color rgb="FF000000"/>
        <rFont val="Arial"/>
        <family val="2"/>
        <scheme val="minor"/>
      </rPr>
      <t>Creamos un mundo mejor</t>
    </r>
    <r>
      <rPr>
        <sz val="28"/>
        <color rgb="FF000000"/>
        <rFont val="Arial"/>
        <family val="2"/>
        <scheme val="minor"/>
      </rPr>
      <t xml:space="preserve">; cuando lo Diseñamos, lo Construimos, lo Disfrutamos y lo Mejoramos </t>
    </r>
    <r>
      <rPr>
        <b/>
        <sz val="28"/>
        <color rgb="FF000000"/>
        <rFont val="Arial"/>
        <family val="2"/>
        <scheme val="minor"/>
      </rPr>
      <t>Colaborativamente</t>
    </r>
    <r>
      <rPr>
        <sz val="28"/>
        <color rgb="FF000000"/>
        <rFont val="Arial"/>
        <family val="2"/>
        <scheme val="minor"/>
      </rPr>
      <t>"…</t>
    </r>
  </si>
  <si>
    <r>
      <t xml:space="preserve">El valor R100 es la Resistencia Térmica Neta del Aislante, </t>
    </r>
    <r>
      <rPr>
        <b/>
        <sz val="16"/>
        <color rgb="FF000000"/>
        <rFont val="Arial"/>
        <family val="2"/>
        <scheme val="minor"/>
      </rPr>
      <t>una medida de la capacidad del material para resistir el paso del calor</t>
    </r>
    <r>
      <rPr>
        <sz val="16"/>
        <color rgb="FF000000"/>
        <rFont val="Arial"/>
        <family val="2"/>
        <scheme val="minor"/>
      </rPr>
      <t xml:space="preserve">. </t>
    </r>
    <r>
      <rPr>
        <sz val="16"/>
        <color rgb="FF000000"/>
        <rFont val="Arial"/>
        <family val="2"/>
        <scheme val="minor"/>
      </rPr>
      <t xml:space="preserve">Mayor es el R100, mejor es el aislamiento. Un valor alto significa que el material es muy efectivo para impedir que el calor se escape o entre. </t>
    </r>
    <r>
      <rPr>
        <b/>
        <sz val="16"/>
        <color rgb="FF000000"/>
        <rFont val="Arial"/>
        <family val="2"/>
        <scheme val="minor"/>
      </rPr>
      <t>Datos necesarios para calcularlo: El espesor del material y su conductividad térmica.</t>
    </r>
  </si>
</sst>
</file>

<file path=xl/styles.xml><?xml version="1.0" encoding="utf-8"?>
<styleSheet xmlns="http://schemas.openxmlformats.org/spreadsheetml/2006/main">
  <fonts count="34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theme="1"/>
      <name val="&quot;Google Sans Text&quot;"/>
    </font>
    <font>
      <sz val="10"/>
      <color rgb="FF1B1C1D"/>
      <name val="&quot;Google Sans Text&quot;"/>
    </font>
    <font>
      <b/>
      <sz val="10"/>
      <color rgb="FF1B1C1D"/>
      <name val="&quot;Google Sans Text&quot;"/>
    </font>
    <font>
      <sz val="15"/>
      <color theme="1"/>
      <name val="Arial"/>
      <family val="2"/>
      <scheme val="minor"/>
    </font>
    <font>
      <b/>
      <sz val="30"/>
      <color theme="1"/>
      <name val="Arial"/>
      <family val="2"/>
      <scheme val="minor"/>
    </font>
    <font>
      <b/>
      <sz val="15"/>
      <color theme="1"/>
      <name val="Arial"/>
      <family val="2"/>
      <scheme val="minor"/>
    </font>
    <font>
      <b/>
      <sz val="15"/>
      <color theme="1"/>
      <name val="Arial"/>
      <family val="2"/>
      <scheme val="minor"/>
    </font>
    <font>
      <sz val="15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i/>
      <sz val="12"/>
      <color rgb="FF000000"/>
      <name val="Arial"/>
      <family val="2"/>
      <scheme val="minor"/>
    </font>
    <font>
      <i/>
      <sz val="10"/>
      <color rgb="FF000000"/>
      <name val="Arial"/>
      <family val="2"/>
      <scheme val="minor"/>
    </font>
    <font>
      <u/>
      <sz val="10"/>
      <color theme="10"/>
      <name val="Arial"/>
      <family val="2"/>
    </font>
    <font>
      <i/>
      <sz val="15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i/>
      <sz val="12"/>
      <color rgb="FF0066FF"/>
      <name val="Arial"/>
      <family val="2"/>
      <scheme val="minor"/>
    </font>
    <font>
      <b/>
      <i/>
      <sz val="10"/>
      <color rgb="FF000000"/>
      <name val="Arial"/>
      <family val="2"/>
      <scheme val="minor"/>
    </font>
    <font>
      <sz val="16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6"/>
      <color rgb="FF000000"/>
      <name val="Arial"/>
      <family val="2"/>
    </font>
    <font>
      <sz val="16"/>
      <color rgb="FF0033CC"/>
      <name val="Arial"/>
      <family val="2"/>
      <scheme val="minor"/>
    </font>
    <font>
      <b/>
      <i/>
      <u/>
      <sz val="10"/>
      <color rgb="FF000000"/>
      <name val="Arial"/>
      <family val="2"/>
      <scheme val="minor"/>
    </font>
    <font>
      <i/>
      <sz val="15"/>
      <color rgb="FF0066FF"/>
      <name val="Arial"/>
      <family val="2"/>
      <scheme val="minor"/>
    </font>
    <font>
      <b/>
      <i/>
      <sz val="15"/>
      <color rgb="FF0066FF"/>
      <name val="Arial"/>
      <family val="2"/>
      <scheme val="minor"/>
    </font>
    <font>
      <b/>
      <sz val="20"/>
      <color theme="1"/>
      <name val="Arial"/>
      <family val="2"/>
      <scheme val="minor"/>
    </font>
    <font>
      <i/>
      <sz val="10"/>
      <color rgb="FF000000"/>
      <name val="Calibri"/>
      <family val="2"/>
    </font>
    <font>
      <b/>
      <sz val="15"/>
      <color rgb="FF000000"/>
      <name val="Arial"/>
      <family val="2"/>
      <scheme val="minor"/>
    </font>
    <font>
      <b/>
      <sz val="20"/>
      <color rgb="FF000000"/>
      <name val="Arial"/>
      <family val="2"/>
      <scheme val="minor"/>
    </font>
    <font>
      <i/>
      <sz val="11"/>
      <color theme="1"/>
      <name val="Arial"/>
      <family val="2"/>
      <scheme val="minor"/>
    </font>
    <font>
      <sz val="22"/>
      <color rgb="FF000000"/>
      <name val="Arial"/>
      <family val="2"/>
      <scheme val="minor"/>
    </font>
    <font>
      <sz val="28"/>
      <color rgb="FF000000"/>
      <name val="Arial"/>
      <family val="2"/>
      <scheme val="minor"/>
    </font>
    <font>
      <b/>
      <sz val="28"/>
      <color rgb="FF000000"/>
      <name val="Arial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56854"/>
        <bgColor rgb="FF356854"/>
      </patternFill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FF9900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96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/>
    <xf numFmtId="0" fontId="13" fillId="0" borderId="0" xfId="0" applyFont="1" applyAlignment="1"/>
    <xf numFmtId="0" fontId="14" fillId="0" borderId="0" xfId="1" applyAlignment="1" applyProtection="1">
      <alignment horizont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5" fillId="0" borderId="0" xfId="0" applyFont="1" applyBorder="1" applyAlignment="1"/>
    <xf numFmtId="0" fontId="5" fillId="0" borderId="1" xfId="0" applyFont="1" applyBorder="1"/>
    <xf numFmtId="0" fontId="6" fillId="0" borderId="0" xfId="0" applyFont="1" applyAlignment="1">
      <alignment horizontal="left"/>
    </xf>
    <xf numFmtId="0" fontId="8" fillId="0" borderId="1" xfId="0" applyFont="1" applyBorder="1" applyAlignment="1"/>
    <xf numFmtId="0" fontId="8" fillId="3" borderId="1" xfId="0" applyFont="1" applyFill="1" applyBorder="1" applyAlignment="1">
      <alignment horizontal="center"/>
    </xf>
    <xf numFmtId="0" fontId="15" fillId="3" borderId="0" xfId="0" applyFont="1" applyFill="1" applyAlignment="1">
      <alignment horizontal="center" vertical="center" wrapText="1"/>
    </xf>
    <xf numFmtId="0" fontId="0" fillId="3" borderId="0" xfId="0" applyFont="1" applyFill="1" applyAlignment="1"/>
    <xf numFmtId="0" fontId="17" fillId="3" borderId="0" xfId="0" applyFont="1" applyFill="1"/>
    <xf numFmtId="0" fontId="9" fillId="0" borderId="4" xfId="0" applyFont="1" applyBorder="1" applyAlignment="1">
      <alignment horizontal="left"/>
    </xf>
    <xf numFmtId="0" fontId="7" fillId="3" borderId="4" xfId="0" applyFont="1" applyFill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7" fillId="3" borderId="0" xfId="0" applyFont="1" applyFill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7" fillId="3" borderId="3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 applyAlignment="1">
      <alignment vertical="top" wrapText="1"/>
    </xf>
    <xf numFmtId="0" fontId="8" fillId="3" borderId="0" xfId="0" applyFont="1" applyFill="1" applyAlignment="1">
      <alignment horizontal="center" vertical="top" wrapText="1"/>
    </xf>
    <xf numFmtId="0" fontId="19" fillId="0" borderId="0" xfId="0" applyFont="1" applyAlignment="1"/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0" fontId="11" fillId="4" borderId="0" xfId="0" applyFont="1" applyFill="1" applyAlignment="1"/>
    <xf numFmtId="0" fontId="11" fillId="4" borderId="0" xfId="0" applyFont="1" applyFill="1" applyAlignment="1">
      <alignment horizontal="center"/>
    </xf>
    <xf numFmtId="0" fontId="19" fillId="5" borderId="0" xfId="0" applyFont="1" applyFill="1" applyAlignment="1"/>
    <xf numFmtId="0" fontId="11" fillId="0" borderId="0" xfId="0" applyFont="1" applyAlignment="1"/>
    <xf numFmtId="0" fontId="22" fillId="0" borderId="0" xfId="0" applyFont="1" applyAlignment="1">
      <alignment horizontal="center"/>
    </xf>
    <xf numFmtId="0" fontId="11" fillId="6" borderId="0" xfId="0" applyFont="1" applyFill="1" applyAlignment="1"/>
    <xf numFmtId="1" fontId="11" fillId="6" borderId="0" xfId="0" applyNumberFormat="1" applyFont="1" applyFill="1" applyAlignment="1">
      <alignment horizontal="center"/>
    </xf>
    <xf numFmtId="0" fontId="19" fillId="6" borderId="0" xfId="0" applyFont="1" applyFill="1" applyAlignment="1">
      <alignment horizontal="center" wrapText="1"/>
    </xf>
    <xf numFmtId="0" fontId="23" fillId="0" borderId="0" xfId="0" applyFont="1" applyAlignment="1"/>
    <xf numFmtId="0" fontId="24" fillId="0" borderId="0" xfId="0" applyFont="1" applyAlignment="1"/>
    <xf numFmtId="0" fontId="24" fillId="0" borderId="0" xfId="0" applyFont="1" applyAlignment="1">
      <alignment horizontal="right"/>
    </xf>
    <xf numFmtId="0" fontId="26" fillId="2" borderId="4" xfId="0" applyFont="1" applyFill="1" applyBorder="1" applyAlignment="1">
      <alignment horizontal="center"/>
    </xf>
    <xf numFmtId="0" fontId="26" fillId="2" borderId="0" xfId="0" applyFont="1" applyFill="1" applyBorder="1" applyAlignment="1">
      <alignment horizontal="center"/>
    </xf>
    <xf numFmtId="0" fontId="26" fillId="2" borderId="3" xfId="0" applyFont="1" applyFill="1" applyBorder="1" applyAlignment="1">
      <alignment horizontal="center"/>
    </xf>
    <xf numFmtId="0" fontId="13" fillId="0" borderId="0" xfId="0" applyFont="1" applyAlignment="1">
      <alignment vertical="center"/>
    </xf>
    <xf numFmtId="0" fontId="2" fillId="7" borderId="5" xfId="0" applyFont="1" applyFill="1" applyBorder="1" applyAlignment="1">
      <alignment horizontal="left" vertical="center"/>
    </xf>
    <xf numFmtId="0" fontId="2" fillId="7" borderId="6" xfId="0" applyFont="1" applyFill="1" applyBorder="1" applyAlignment="1">
      <alignment horizontal="left" vertical="center"/>
    </xf>
    <xf numFmtId="0" fontId="3" fillId="8" borderId="7" xfId="0" applyFont="1" applyFill="1" applyBorder="1" applyAlignment="1">
      <alignment horizontal="center" vertical="center"/>
    </xf>
    <xf numFmtId="0" fontId="4" fillId="8" borderId="8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4" fillId="9" borderId="9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28" fillId="0" borderId="3" xfId="0" applyFont="1" applyBorder="1" applyAlignment="1">
      <alignment horizontal="center"/>
    </xf>
    <xf numFmtId="0" fontId="29" fillId="6" borderId="3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/>
    </xf>
    <xf numFmtId="0" fontId="10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31" fillId="0" borderId="0" xfId="0" applyFont="1" applyAlignment="1"/>
    <xf numFmtId="0" fontId="32" fillId="0" borderId="0" xfId="0" applyFont="1" applyAlignment="1">
      <alignment vertical="center" wrapText="1"/>
    </xf>
    <xf numFmtId="0" fontId="23" fillId="0" borderId="0" xfId="0" applyFont="1" applyAlignment="1">
      <alignment horizontal="right"/>
    </xf>
    <xf numFmtId="0" fontId="7" fillId="11" borderId="0" xfId="0" applyFont="1" applyFill="1" applyAlignment="1">
      <alignment horizontal="left" vertical="center"/>
    </xf>
    <xf numFmtId="0" fontId="13" fillId="0" borderId="0" xfId="0" applyFont="1" applyAlignment="1">
      <alignment horizontal="left"/>
    </xf>
    <xf numFmtId="0" fontId="5" fillId="10" borderId="0" xfId="0" applyFont="1" applyFill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wrapText="1"/>
    </xf>
    <xf numFmtId="0" fontId="24" fillId="0" borderId="0" xfId="0" applyFont="1" applyAlignment="1">
      <alignment horizontal="right"/>
    </xf>
    <xf numFmtId="0" fontId="30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quotePrefix="1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2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8">
    <tableStyle name="Datos Minvu-style" pivot="0" count="4">
      <tableStyleElement type="wholeTable" size="0" dxfId="25"/>
      <tableStyleElement type="headerRow" dxfId="24"/>
      <tableStyleElement type="firstRowStripe" dxfId="23"/>
      <tableStyleElement type="secondRowStripe" dxfId="22"/>
    </tableStyle>
    <tableStyle name="Datos Minvu-style 2" pivot="0" count="4">
      <tableStyleElement type="wholeTable" size="0" dxfId="21"/>
      <tableStyleElement type="headerRow" dxfId="20"/>
      <tableStyleElement type="firstRowStripe" dxfId="19"/>
      <tableStyleElement type="secondRowStripe" dxfId="18"/>
    </tableStyle>
    <tableStyle name="Datos Minvu-style 3" pivot="0" count="4">
      <tableStyleElement type="wholeTable" size="0" dxfId="17"/>
      <tableStyleElement type="headerRow" dxfId="16"/>
      <tableStyleElement type="firstRowStripe" dxfId="15"/>
      <tableStyleElement type="secondRowStripe" dxfId="14"/>
    </tableStyle>
    <tableStyle name="Datos Minvu-style 4" pivot="0" count="4">
      <tableStyleElement type="wholeTable" size="0" dxfId="13"/>
      <tableStyleElement type="headerRow" dxfId="12"/>
      <tableStyleElement type="firstRowStripe" dxfId="11"/>
      <tableStyleElement type="secondRowStripe" dxfId="10"/>
    </tableStyle>
    <tableStyle name="Datos Minvu-style 5" pivot="0" count="4">
      <tableStyleElement type="wholeTable" size="0" dxfId="9"/>
      <tableStyleElement type="headerRow" dxfId="8"/>
      <tableStyleElement type="firstRowStripe" dxfId="7"/>
      <tableStyleElement type="secondRowStripe" dxfId="6"/>
    </tableStyle>
    <tableStyle name="Datos Minvu-style 6" pivot="0" count="2">
      <tableStyleElement type="firstRowStripe" dxfId="5"/>
      <tableStyleElement type="secondRowStripe" dxfId="4"/>
    </tableStyle>
    <tableStyle name="Datos Minvu-style 7" pivot="0" count="2">
      <tableStyleElement type="firstRowStripe" dxfId="3"/>
      <tableStyleElement type="secondRowStripe" dxfId="2"/>
    </tableStyle>
    <tableStyle name="Datos Minvu-style 8" pivot="0" count="2">
      <tableStyleElement type="firstRowStripe" dxfId="1"/>
      <tableStyleElement type="secondRowStripe" dxfId="0"/>
    </tableStyle>
  </tableStyles>
  <colors>
    <mruColors>
      <color rgb="FFFFFF00"/>
      <color rgb="FF00FF00"/>
      <color rgb="FF0033CC"/>
      <color rgb="FF0066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1" name="Tabla_1" displayName="Tabla_1" ref="A1:E411">
  <tableColumns count="5">
    <tableColumn id="1" name="Región"/>
    <tableColumn id="2" name="Provincia"/>
    <tableColumn id="3" name="Comuna"/>
    <tableColumn id="4" name="Zona Térmica"/>
    <tableColumn id="5" name="Límite [MSNM/Longitud]"/>
  </tableColumns>
  <tableStyleInfo name="Datos Minvu-style" showFirstColumn="1" showLastColumn="1" showRowStripes="1" showColumnStripes="0"/>
</table>
</file>

<file path=xl/tables/table2.xml><?xml version="1.0" encoding="utf-8"?>
<table xmlns="http://schemas.openxmlformats.org/spreadsheetml/2006/main" id="2" name="Tabla_2" displayName="Tabla_2" ref="G3:J13">
  <tableColumns count="4">
    <tableColumn id="1" name="ZONA TÉRMICA"/>
    <tableColumn id="2" name="COMPLEJO DE TECHUMBRE"/>
    <tableColumn id="3" name="COMPLEJO DE MUROS PERIMETRALES"/>
    <tableColumn id="4" name="COMPLEJO DE PISO VENTILADO"/>
  </tableColumns>
  <tableStyleInfo name="Datos Minvu-style 2" showFirstColumn="1" showLastColumn="1" showRowStripes="1" showColumnStripes="0"/>
</table>
</file>

<file path=xl/tables/table3.xml><?xml version="1.0" encoding="utf-8"?>
<table xmlns="http://schemas.openxmlformats.org/spreadsheetml/2006/main" id="3" name="Tabla_3_LANA_DE_VIDRIO_11KG_M3" displayName="Tabla_3_LANA_DE_VIDRIO_11KG_M3" ref="L3:M11">
  <tableColumns count="2">
    <tableColumn id="1" name="R100"/>
    <tableColumn id="2" name="Espesor Comercial"/>
  </tableColumns>
  <tableStyleInfo name="Datos Minvu-style 3" showFirstColumn="1" showLastColumn="1" showRowStripes="1" showColumnStripes="0"/>
</table>
</file>

<file path=xl/tables/table4.xml><?xml version="1.0" encoding="utf-8"?>
<table xmlns="http://schemas.openxmlformats.org/spreadsheetml/2006/main" id="4" name="Tabla_3_LANA_MINERA_40KG_M3" displayName="Tabla_3_LANA_MINERA_40KG_M3" ref="O3:P16">
  <tableColumns count="2">
    <tableColumn id="1" name="R100"/>
    <tableColumn id="2" name="Espesor Comercial"/>
  </tableColumns>
  <tableStyleInfo name="Datos Minvu-style 4" showFirstColumn="1" showLastColumn="1" showRowStripes="1" showColumnStripes="0"/>
</table>
</file>

<file path=xl/tables/table5.xml><?xml version="1.0" encoding="utf-8"?>
<table xmlns="http://schemas.openxmlformats.org/spreadsheetml/2006/main" id="5" name="Tabla_3_POLIESTIRENO_EXPANDIDO_15kg_m3" displayName="Tabla_3_POLIESTIRENO_EXPANDIDO_15kg_m3" ref="R3:S21">
  <tableColumns count="2">
    <tableColumn id="1" name="R100"/>
    <tableColumn id="2" name="Espesor Comercial"/>
  </tableColumns>
  <tableStyleInfo name="Datos Minvu-style 5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oldeloft.cl/" TargetMode="External"/><Relationship Id="rId1" Type="http://schemas.openxmlformats.org/officeDocument/2006/relationships/hyperlink" Target="https://www.instagram.com/omarqonzalez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27"/>
  <sheetViews>
    <sheetView showGridLines="0" tabSelected="1" zoomScaleNormal="100" workbookViewId="0">
      <selection activeCell="F11" sqref="F11"/>
    </sheetView>
  </sheetViews>
  <sheetFormatPr baseColWidth="10" defaultColWidth="12.5703125" defaultRowHeight="15.75" customHeight="1"/>
  <cols>
    <col min="1" max="1" width="44.42578125" customWidth="1"/>
    <col min="2" max="2" width="52" customWidth="1"/>
    <col min="3" max="3" width="28.42578125" customWidth="1"/>
    <col min="4" max="4" width="40.85546875" customWidth="1"/>
    <col min="5" max="5" width="37" customWidth="1"/>
  </cols>
  <sheetData>
    <row r="1" spans="1:8" ht="4.5" customHeight="1"/>
    <row r="2" spans="1:8" ht="22.5" customHeight="1">
      <c r="A2" s="84" t="s">
        <v>381</v>
      </c>
      <c r="B2" s="84"/>
      <c r="C2" s="84"/>
      <c r="D2" s="84"/>
    </row>
    <row r="3" spans="1:8" ht="33" customHeight="1">
      <c r="A3" s="85" t="s">
        <v>391</v>
      </c>
      <c r="B3" s="86"/>
      <c r="C3" s="86"/>
      <c r="D3" s="86"/>
    </row>
    <row r="5" spans="1:8" ht="19.5">
      <c r="A5" s="53"/>
      <c r="B5" s="54" t="s">
        <v>419</v>
      </c>
      <c r="C5" s="54"/>
      <c r="D5" s="12"/>
      <c r="E5" s="12"/>
    </row>
    <row r="6" spans="1:8" ht="38.25" customHeight="1">
      <c r="A6" s="18" t="s">
        <v>2</v>
      </c>
      <c r="B6" s="81" t="s">
        <v>160</v>
      </c>
      <c r="C6" s="71"/>
      <c r="D6" s="12"/>
      <c r="E6" s="12"/>
    </row>
    <row r="7" spans="1:8" ht="27.75" customHeight="1">
      <c r="A7" s="18" t="s">
        <v>1</v>
      </c>
      <c r="B7" s="17" t="str">
        <f>IFERROR(INDEX('Datos MINVU'!B:B, MATCH(B6, 'Datos MINVU'!C:C, 0)), "")</f>
        <v>Talagante</v>
      </c>
      <c r="C7" s="12"/>
      <c r="D7" s="12"/>
      <c r="E7" s="12"/>
    </row>
    <row r="8" spans="1:8" ht="28.5" customHeight="1">
      <c r="A8" s="18" t="s">
        <v>0</v>
      </c>
      <c r="B8" s="17" t="str">
        <f>IFERROR(INDEX('Datos MINVU'!A:A, MATCH(B6, 'Datos MINVU'!C:C, 0)), "")</f>
        <v>Metropolitana de Santiago</v>
      </c>
      <c r="C8" s="12"/>
      <c r="D8" s="12"/>
      <c r="E8" s="12"/>
    </row>
    <row r="9" spans="1:8" ht="38.25" customHeight="1">
      <c r="A9" s="18" t="s">
        <v>3</v>
      </c>
      <c r="B9" s="25" t="str">
        <f>IFERROR(INDEX('Datos MINVU'!D:D, MATCH(B6, 'Datos MINVU'!C:C, 0)), "Seleccione Comuna")</f>
        <v>D</v>
      </c>
      <c r="C9" s="89" t="str">
        <f>IF(COUNTIF('Datos MINVU'!C:C, B6)&gt;1, "¡Advertencia! La Zona Térmica depende de la Altitud (MSNM). Verifique su ubicación.", "")</f>
        <v/>
      </c>
      <c r="D9" s="89"/>
      <c r="E9" s="12"/>
      <c r="H9" s="25"/>
    </row>
    <row r="10" spans="1:8" ht="37.5" customHeight="1">
      <c r="A10" s="26" t="s">
        <v>395</v>
      </c>
      <c r="B10" s="27" t="s">
        <v>389</v>
      </c>
      <c r="C10" s="24"/>
      <c r="D10" s="26" t="s">
        <v>388</v>
      </c>
      <c r="E10" s="23"/>
    </row>
    <row r="11" spans="1:8" ht="79.5" customHeight="1">
      <c r="A11" s="39" t="s">
        <v>397</v>
      </c>
      <c r="B11" s="28" t="s">
        <v>394</v>
      </c>
      <c r="C11" s="87" t="s">
        <v>396</v>
      </c>
      <c r="D11" s="87"/>
      <c r="E11" s="12"/>
    </row>
    <row r="12" spans="1:8" ht="19.5">
      <c r="A12" s="11"/>
      <c r="B12" s="29"/>
      <c r="C12" s="88" t="s">
        <v>420</v>
      </c>
      <c r="D12" s="88"/>
      <c r="E12" s="12"/>
    </row>
    <row r="13" spans="1:8" ht="19.5" customHeight="1">
      <c r="A13" s="11"/>
      <c r="B13" s="30"/>
      <c r="C13" s="83" t="s">
        <v>21</v>
      </c>
      <c r="D13" s="83"/>
      <c r="E13" s="12"/>
    </row>
    <row r="14" spans="1:8" ht="65.25" customHeight="1">
      <c r="A14" s="12"/>
      <c r="B14" s="40" t="s">
        <v>398</v>
      </c>
      <c r="C14" s="21" t="s">
        <v>399</v>
      </c>
      <c r="D14" s="22" t="s">
        <v>390</v>
      </c>
    </row>
    <row r="15" spans="1:8" ht="24.95" customHeight="1">
      <c r="A15" s="31" t="s">
        <v>387</v>
      </c>
      <c r="B15" s="32">
        <f>VLOOKUP(B9,'Datos MINVU'!G:J,2,0)</f>
        <v>263</v>
      </c>
      <c r="C15" s="37">
        <f>IFERROR(IF(C13="Lana de Vidrio 11kg/m3", INDEX('Datos MINVU'!L$4:L$21, MATCH(B15, 'Datos MINVU'!L$4:L$21, -1)),
  IF(C13="Lana Mineral 40kg/m3", INDEX('Datos MINVU'!O$4:O$21, MATCH(B15, 'Datos MINVU'!O$4:O$21, -1)),
    IF(C13="Poliestireno Expandido 15kg/m3", INDEX('Datos MINVU'!R$4:R$21, MATCH(B15, 'Datos MINVU'!R$4:R$21, -1)),
      "Seleccione Material"
    )
  )
), "Revisar")</f>
        <v>266</v>
      </c>
      <c r="D15" s="55">
        <f>IFERROR(IF(C13="Lana de Vidrio 11kg/m3", INDEX('Datos MINVU'!M$4:M$21, MATCH(B15, 'Datos MINVU'!L$4:L$21, -1)),
  IF(C13="Lana Mineral 40kg/m3", INDEX('Datos MINVU'!P$4:P$21, MATCH(B15, 'Datos MINVU'!O$4:O$21, -1)),
    IF(C13="Poliestireno Expandido 15kg/m3", INDEX('Datos MINVU'!S$4:S$21, MATCH(B15, 'Datos MINVU'!R$4:R$21, -1)),
      "Seleccione Material"
    )
  )
), "Revisar")</f>
        <v>110</v>
      </c>
    </row>
    <row r="16" spans="1:8" ht="24.95" customHeight="1">
      <c r="A16" s="33" t="s">
        <v>392</v>
      </c>
      <c r="B16" s="34">
        <f>VLOOKUP(B9,'Datos MINVU'!G:J,3,0)</f>
        <v>125</v>
      </c>
      <c r="C16" s="37">
        <f>IFERROR(IF(C13="Lana de Vidrio 11kg/m3", INDEX('Datos MINVU'!L$4:L$21, MATCH(B16, 'Datos MINVU'!L$4:L$21, -1)),
  IF(C13="Lana Mineral 40kg/m3", INDEX('Datos MINVU'!O$4:O$21, MATCH(B16, 'Datos MINVU'!O$4:O$21, -1)),
    IF(C13="Poliestireno Expandido 15kg/m3", INDEX('Datos MINVU'!R$4:R$21, MATCH(B16, 'Datos MINVU'!R$4:R$21, -1)),
      "Seleccione Material"
    )
  )
), "Revisar")</f>
        <v>145</v>
      </c>
      <c r="D16" s="56">
        <f>IFERROR(IF(C13="Lana de Vidrio 11kg/m3", INDEX('Datos MINVU'!M$4:M$21, MATCH(B16, 'Datos MINVU'!L$4:L$21, -1)),
  IF(C13="Lana Mineral 40kg/m3", INDEX('Datos MINVU'!P$4:P$21, MATCH(B16, 'Datos MINVU'!O$4:O$21, -1)),
    IF(C13="Poliestireno Expandido 15kg/m3", INDEX('Datos MINVU'!S$4:S$21, MATCH(B16, 'Datos MINVU'!R$4:R$21, -1)),
      "Seleccione Material"
    )
  )
), "Revisar")</f>
        <v>60</v>
      </c>
    </row>
    <row r="17" spans="1:4" ht="24.95" customHeight="1">
      <c r="A17" s="35" t="s">
        <v>393</v>
      </c>
      <c r="B17" s="36">
        <f>VLOOKUP(B9,'Datos MINVU'!G:J,4,0)</f>
        <v>167</v>
      </c>
      <c r="C17" s="38">
        <f>IFERROR(IF(C13="Lana de Vidrio 11kg/m3", INDEX('Datos MINVU'!L$4:L$21, MATCH(B17, 'Datos MINVU'!L$4:L$21, -1)),
  IF(C13="Lana Mineral 40kg/m3", INDEX('Datos MINVU'!O$4:O$21, MATCH(B17, 'Datos MINVU'!O$4:O$21, -1)),
    IF(C13="Poliestireno Expandido 15kg/m3", INDEX('Datos MINVU'!R$4:R$21, MATCH(B17, 'Datos MINVU'!R$4:R$21, -1)),
      "Seleccione Material"
    )
  )
), "Revisar")</f>
        <v>169</v>
      </c>
      <c r="D17" s="57">
        <f>IFERROR(IF(C13="Lana de Vidrio 11kg/m3", INDEX('Datos MINVU'!M$4:M$21, MATCH(B17, 'Datos MINVU'!L$4:L$21, -1)),
  IF(C13="Lana Mineral 40kg/m3", INDEX('Datos MINVU'!P$4:P$21, MATCH(B17, 'Datos MINVU'!O$4:O$21, -1)),
    IF(C13="Poliestireno Expandido 15kg/m3", INDEX('Datos MINVU'!S$4:S$21, MATCH(B17, 'Datos MINVU'!R$4:R$21, -1)),
      "Seleccione Material"
    )
  )
), "Revisar")</f>
        <v>70</v>
      </c>
    </row>
    <row r="18" spans="1:4" ht="24.95" customHeight="1">
      <c r="A18" s="35" t="s">
        <v>425</v>
      </c>
      <c r="B18" s="36">
        <f>IFERROR(
  IF(INDEX('Datos MINVU'!W$5:W$13, MATCH(TRIM(B9), 'Datos MINVU'!V$5:V$13, 0))="-",
     "Sin Exigencia",
     INDEX('Datos MINVU'!W$5:W$13, MATCH(TRIM(B9), 'Datos MINVU'!V$5:V$13, 0))
  ),
  "Sin Exigencia"
)</f>
        <v>45</v>
      </c>
      <c r="C18" s="69">
        <f>IF(B18="Sin Exigencia", "Sin Exigencia",
  IFERROR(IF(C13="Lana de Vidrio 11kg/m3", INDEX('Datos MINVU'!L$4:L$21, MATCH(B18, 'Datos MINVU'!L$4:L$21, -1)),
    IF(C13="Lana Mineral 40kg/m3", INDEX('Datos MINVU'!O$4:O$21, MATCH(B18, 'Datos MINVU'!O$4:O$21, -1)),
      IF(C13="Poliestireno Expandido 15kg/m3", INDEX('Datos MINVU'!R$4:R$21, MATCH(B18, 'Datos MINVU'!R$4:R$21, -1)),
        "Seleccione Material"
      )
    )
  ), "Revisar")
)</f>
        <v>48</v>
      </c>
      <c r="D18" s="70">
        <f>IF(B18="Sin Exigencia", "Sin Exigencia",
  IFERROR(IF(C13="Lana de Vidrio 11kg/m3", INDEX('Datos MINVU'!M$4:M$21, MATCH(B18, 'Datos MINVU'!L$4:L$21, -1)),
    IF(C13="Lana Mineral 40kg/m3", INDEX('Datos MINVU'!P$4:P$21, MATCH(B18, 'Datos MINVU'!O$4:O$21, -1)),
      IF(C13="Poliestireno Expandido 15kg/m3", INDEX('Datos MINVU'!S$4:S$21, MATCH(B18, 'Datos MINVU'!R$4:R$21, -1)),
        "Seleccione Material"
      )
    )
  ), "0")
)</f>
        <v>20</v>
      </c>
    </row>
    <row r="19" spans="1:4" ht="15.75" customHeight="1">
      <c r="A19" s="14"/>
    </row>
    <row r="20" spans="1:4" ht="15.75" customHeight="1">
      <c r="A20" s="15" t="s">
        <v>386</v>
      </c>
      <c r="B20" s="16" t="s">
        <v>382</v>
      </c>
      <c r="C20" s="15"/>
      <c r="D20" s="16" t="s">
        <v>383</v>
      </c>
    </row>
    <row r="21" spans="1:4" ht="19.5">
      <c r="B21" s="13"/>
    </row>
    <row r="22" spans="1:4" ht="15.75" customHeight="1">
      <c r="A22" s="52" t="s">
        <v>422</v>
      </c>
      <c r="B22" s="80" t="s">
        <v>551</v>
      </c>
      <c r="C22" s="82" t="s">
        <v>552</v>
      </c>
      <c r="D22" s="82"/>
    </row>
    <row r="23" spans="1:4" ht="19.5" customHeight="1">
      <c r="A23" s="82" t="s">
        <v>384</v>
      </c>
      <c r="B23" s="82"/>
    </row>
    <row r="24" spans="1:4" ht="19.5" customHeight="1">
      <c r="A24" s="58" t="s">
        <v>426</v>
      </c>
      <c r="B24" s="15"/>
    </row>
    <row r="25" spans="1:4" ht="15.75" customHeight="1">
      <c r="A25" s="82" t="s">
        <v>385</v>
      </c>
      <c r="B25" s="82"/>
      <c r="C25" s="82"/>
    </row>
    <row r="26" spans="1:4" ht="15.75" customHeight="1">
      <c r="A26" s="82" t="s">
        <v>423</v>
      </c>
      <c r="B26" s="82"/>
    </row>
    <row r="27" spans="1:4" ht="15.75" customHeight="1">
      <c r="A27" s="15"/>
    </row>
  </sheetData>
  <mergeCells count="10">
    <mergeCell ref="A26:B26"/>
    <mergeCell ref="A25:C25"/>
    <mergeCell ref="C13:D13"/>
    <mergeCell ref="A2:D2"/>
    <mergeCell ref="A3:D3"/>
    <mergeCell ref="A23:B23"/>
    <mergeCell ref="C11:D11"/>
    <mergeCell ref="C12:D12"/>
    <mergeCell ref="C9:D9"/>
    <mergeCell ref="C22:D22"/>
  </mergeCells>
  <dataValidations count="2">
    <dataValidation type="list" allowBlank="1" showErrorMessage="1" sqref="C13">
      <formula1>'Datos MINVU'!$U$3:$U$5</formula1>
    </dataValidation>
    <dataValidation type="list" allowBlank="1" showErrorMessage="1" sqref="B6">
      <formula1>'Datos MINVU'!$C$2:$C$500</formula1>
    </dataValidation>
  </dataValidations>
  <hyperlinks>
    <hyperlink ref="B20" r:id="rId1"/>
    <hyperlink ref="D20" r:id="rId2"/>
  </hyperlinks>
  <pageMargins left="0.7" right="0.7" top="0.75" bottom="0.75" header="0.3" footer="0.3"/>
  <pageSetup scale="75" orientation="landscape" r:id="rId3"/>
  <headerFooter>
    <oddHeader xml:space="preserve">&amp;L&amp;G
</oddHeader>
  </headerFooter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B411"/>
  <sheetViews>
    <sheetView workbookViewId="0">
      <pane ySplit="1" topLeftCell="A2" activePane="bottomLeft" state="frozen"/>
      <selection pane="bottomLeft" activeCell="H17" sqref="H17"/>
    </sheetView>
  </sheetViews>
  <sheetFormatPr baseColWidth="10" defaultColWidth="12.5703125" defaultRowHeight="15.75" customHeight="1"/>
  <cols>
    <col min="1" max="1" width="33.85546875" customWidth="1"/>
    <col min="2" max="2" width="20.42578125" customWidth="1"/>
    <col min="3" max="3" width="38.28515625" customWidth="1"/>
    <col min="4" max="4" width="18.85546875" customWidth="1"/>
    <col min="5" max="5" width="23.7109375" customWidth="1"/>
    <col min="6" max="6" width="20.42578125" style="73" customWidth="1"/>
    <col min="7" max="7" width="17.28515625" customWidth="1"/>
    <col min="8" max="8" width="27" customWidth="1"/>
    <col min="9" max="9" width="35.140625" customWidth="1"/>
    <col min="10" max="10" width="30.42578125" customWidth="1"/>
    <col min="12" max="12" width="19" customWidth="1"/>
    <col min="13" max="13" width="19.42578125" customWidth="1"/>
    <col min="16" max="16" width="32.42578125" customWidth="1"/>
    <col min="19" max="19" width="20.140625" customWidth="1"/>
    <col min="21" max="21" width="31.85546875" customWidth="1"/>
    <col min="22" max="22" width="15.5703125" customWidth="1"/>
    <col min="23" max="23" width="21.42578125" customWidth="1"/>
    <col min="24" max="24" width="17.42578125" style="76" customWidth="1"/>
    <col min="25" max="25" width="27.85546875" style="76" customWidth="1"/>
    <col min="26" max="26" width="17.140625" style="76" customWidth="1"/>
    <col min="27" max="27" width="18.140625" style="76" customWidth="1"/>
    <col min="28" max="28" width="17.28515625" style="76" customWidth="1"/>
  </cols>
  <sheetData>
    <row r="1" spans="1:28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2"/>
      <c r="X1" s="74"/>
      <c r="Y1" s="75"/>
      <c r="Z1" s="74"/>
      <c r="AB1" s="74"/>
    </row>
    <row r="2" spans="1:28" ht="22.5" customHeight="1">
      <c r="A2" s="2" t="s">
        <v>5</v>
      </c>
      <c r="B2" s="3" t="s">
        <v>6</v>
      </c>
      <c r="C2" s="3" t="s">
        <v>427</v>
      </c>
      <c r="D2" s="3" t="s">
        <v>7</v>
      </c>
      <c r="E2" s="2" t="s">
        <v>8</v>
      </c>
      <c r="F2" s="72"/>
      <c r="L2" s="90" t="s">
        <v>17</v>
      </c>
      <c r="M2" s="91"/>
      <c r="O2" s="90" t="s">
        <v>20</v>
      </c>
      <c r="P2" s="91"/>
      <c r="R2" s="90" t="s">
        <v>21</v>
      </c>
      <c r="S2" s="91"/>
      <c r="Y2" s="77"/>
      <c r="AA2" s="74"/>
    </row>
    <row r="3" spans="1:28" ht="22.5" customHeight="1">
      <c r="A3" s="2" t="s">
        <v>5</v>
      </c>
      <c r="B3" s="3" t="s">
        <v>6</v>
      </c>
      <c r="C3" s="3" t="s">
        <v>428</v>
      </c>
      <c r="D3" s="3" t="s">
        <v>9</v>
      </c>
      <c r="E3" s="2" t="s">
        <v>10</v>
      </c>
      <c r="F3" s="72"/>
      <c r="G3" s="4" t="s">
        <v>11</v>
      </c>
      <c r="H3" s="4" t="s">
        <v>12</v>
      </c>
      <c r="I3" s="4" t="s">
        <v>13</v>
      </c>
      <c r="J3" s="4" t="s">
        <v>14</v>
      </c>
      <c r="L3" s="1" t="s">
        <v>15</v>
      </c>
      <c r="M3" s="1" t="s">
        <v>16</v>
      </c>
      <c r="O3" s="5" t="s">
        <v>15</v>
      </c>
      <c r="P3" s="5" t="s">
        <v>16</v>
      </c>
      <c r="R3" s="1" t="s">
        <v>15</v>
      </c>
      <c r="S3" s="1" t="s">
        <v>16</v>
      </c>
      <c r="U3" s="6" t="s">
        <v>17</v>
      </c>
      <c r="V3" s="59" t="s">
        <v>11</v>
      </c>
      <c r="W3" s="60" t="s">
        <v>424</v>
      </c>
      <c r="Y3" s="77"/>
    </row>
    <row r="4" spans="1:28" ht="22.5" customHeight="1">
      <c r="A4" s="2" t="s">
        <v>5</v>
      </c>
      <c r="B4" s="3" t="s">
        <v>6</v>
      </c>
      <c r="C4" s="3" t="s">
        <v>429</v>
      </c>
      <c r="D4" s="3" t="s">
        <v>18</v>
      </c>
      <c r="E4" s="2" t="s">
        <v>19</v>
      </c>
      <c r="F4" s="72"/>
      <c r="G4" s="7"/>
      <c r="H4" s="8" t="s">
        <v>15</v>
      </c>
      <c r="I4" s="8" t="s">
        <v>15</v>
      </c>
      <c r="J4" s="8" t="s">
        <v>15</v>
      </c>
      <c r="L4" s="5">
        <v>429</v>
      </c>
      <c r="M4" s="5">
        <v>180</v>
      </c>
      <c r="O4" s="5">
        <v>405</v>
      </c>
      <c r="P4" s="5">
        <v>170</v>
      </c>
      <c r="R4" s="5">
        <v>436</v>
      </c>
      <c r="S4" s="5">
        <v>180</v>
      </c>
      <c r="U4" s="6" t="s">
        <v>20</v>
      </c>
      <c r="V4" s="61"/>
      <c r="W4" s="62" t="s">
        <v>15</v>
      </c>
      <c r="Y4" s="77"/>
    </row>
    <row r="5" spans="1:28" ht="22.5" customHeight="1">
      <c r="A5" s="2" t="s">
        <v>5</v>
      </c>
      <c r="B5" s="3" t="s">
        <v>6</v>
      </c>
      <c r="C5" s="3" t="s">
        <v>430</v>
      </c>
      <c r="D5" s="3" t="s">
        <v>7</v>
      </c>
      <c r="E5" s="2" t="s">
        <v>8</v>
      </c>
      <c r="F5" s="72"/>
      <c r="G5" s="8" t="s">
        <v>7</v>
      </c>
      <c r="H5" s="9">
        <v>119</v>
      </c>
      <c r="I5" s="9">
        <v>48</v>
      </c>
      <c r="J5" s="9">
        <v>28</v>
      </c>
      <c r="L5" s="5">
        <v>381</v>
      </c>
      <c r="M5" s="5">
        <v>160</v>
      </c>
      <c r="O5" s="5">
        <v>381</v>
      </c>
      <c r="P5" s="5">
        <v>160</v>
      </c>
      <c r="R5" s="5">
        <v>412</v>
      </c>
      <c r="S5" s="5">
        <v>170</v>
      </c>
      <c r="U5" s="6" t="s">
        <v>21</v>
      </c>
      <c r="V5" s="63" t="s">
        <v>7</v>
      </c>
      <c r="W5" s="64" t="s">
        <v>30</v>
      </c>
      <c r="Y5" s="77"/>
    </row>
    <row r="6" spans="1:28" ht="22.5" customHeight="1">
      <c r="A6" s="2" t="s">
        <v>5</v>
      </c>
      <c r="B6" s="3" t="s">
        <v>6</v>
      </c>
      <c r="C6" s="3" t="s">
        <v>431</v>
      </c>
      <c r="D6" s="3" t="s">
        <v>9</v>
      </c>
      <c r="E6" s="2" t="s">
        <v>10</v>
      </c>
      <c r="F6" s="72"/>
      <c r="G6" s="8" t="s">
        <v>9</v>
      </c>
      <c r="H6" s="9">
        <v>213</v>
      </c>
      <c r="I6" s="9">
        <v>125</v>
      </c>
      <c r="J6" s="9">
        <v>143</v>
      </c>
      <c r="L6" s="5">
        <v>333</v>
      </c>
      <c r="M6" s="5">
        <v>140</v>
      </c>
      <c r="O6" s="5">
        <v>357</v>
      </c>
      <c r="P6" s="5">
        <v>150</v>
      </c>
      <c r="R6" s="5">
        <v>387</v>
      </c>
      <c r="S6" s="5">
        <v>160</v>
      </c>
      <c r="V6" s="65" t="s">
        <v>9</v>
      </c>
      <c r="W6" s="66">
        <v>45</v>
      </c>
      <c r="Y6" s="77"/>
    </row>
    <row r="7" spans="1:28" ht="22.5" customHeight="1">
      <c r="A7" s="2" t="s">
        <v>5</v>
      </c>
      <c r="B7" s="3" t="s">
        <v>6</v>
      </c>
      <c r="C7" s="3" t="s">
        <v>432</v>
      </c>
      <c r="D7" s="3" t="s">
        <v>18</v>
      </c>
      <c r="E7" s="2" t="s">
        <v>19</v>
      </c>
      <c r="F7" s="72"/>
      <c r="G7" s="8" t="s">
        <v>22</v>
      </c>
      <c r="H7" s="9">
        <v>213</v>
      </c>
      <c r="I7" s="9">
        <v>125</v>
      </c>
      <c r="J7" s="9">
        <v>115</v>
      </c>
      <c r="L7" s="5">
        <v>286</v>
      </c>
      <c r="M7" s="5">
        <v>120</v>
      </c>
      <c r="O7" s="5">
        <v>333</v>
      </c>
      <c r="P7" s="5">
        <v>140</v>
      </c>
      <c r="R7" s="5">
        <v>363</v>
      </c>
      <c r="S7" s="5">
        <v>150</v>
      </c>
      <c r="V7" s="63" t="s">
        <v>22</v>
      </c>
      <c r="W7" s="64">
        <v>45</v>
      </c>
      <c r="Y7" s="77"/>
    </row>
    <row r="8" spans="1:28" ht="22.5" customHeight="1">
      <c r="A8" s="2" t="s">
        <v>5</v>
      </c>
      <c r="B8" s="3" t="s">
        <v>23</v>
      </c>
      <c r="C8" s="3" t="s">
        <v>24</v>
      </c>
      <c r="D8" s="3" t="s">
        <v>18</v>
      </c>
      <c r="E8" s="2" t="s">
        <v>19</v>
      </c>
      <c r="F8" s="72"/>
      <c r="G8" s="8" t="s">
        <v>25</v>
      </c>
      <c r="H8" s="9">
        <v>263</v>
      </c>
      <c r="I8" s="9">
        <v>125</v>
      </c>
      <c r="J8" s="9">
        <v>167</v>
      </c>
      <c r="L8" s="5">
        <v>238</v>
      </c>
      <c r="M8" s="5">
        <v>100</v>
      </c>
      <c r="O8" s="5">
        <v>310</v>
      </c>
      <c r="P8" s="5">
        <v>130</v>
      </c>
      <c r="R8" s="5">
        <v>339</v>
      </c>
      <c r="S8" s="5">
        <v>140</v>
      </c>
      <c r="V8" s="65" t="s">
        <v>25</v>
      </c>
      <c r="W8" s="66">
        <v>45</v>
      </c>
      <c r="Y8" s="77"/>
    </row>
    <row r="9" spans="1:28" ht="22.5" customHeight="1">
      <c r="A9" s="2" t="s">
        <v>5</v>
      </c>
      <c r="B9" s="3" t="s">
        <v>23</v>
      </c>
      <c r="C9" s="3" t="s">
        <v>26</v>
      </c>
      <c r="D9" s="3" t="s">
        <v>18</v>
      </c>
      <c r="E9" s="2" t="s">
        <v>19</v>
      </c>
      <c r="F9" s="72"/>
      <c r="G9" s="8" t="s">
        <v>27</v>
      </c>
      <c r="H9" s="9">
        <v>303</v>
      </c>
      <c r="I9" s="9">
        <v>167</v>
      </c>
      <c r="J9" s="9">
        <v>167</v>
      </c>
      <c r="L9" s="5">
        <v>190</v>
      </c>
      <c r="M9" s="5">
        <v>80</v>
      </c>
      <c r="O9" s="5">
        <v>286</v>
      </c>
      <c r="P9" s="5">
        <v>120</v>
      </c>
      <c r="R9" s="5">
        <v>315</v>
      </c>
      <c r="S9" s="5">
        <v>130</v>
      </c>
      <c r="V9" s="63" t="s">
        <v>27</v>
      </c>
      <c r="W9" s="64">
        <v>45</v>
      </c>
      <c r="Y9" s="77"/>
    </row>
    <row r="10" spans="1:28" ht="22.5" customHeight="1">
      <c r="A10" s="2" t="s">
        <v>28</v>
      </c>
      <c r="B10" s="3" t="s">
        <v>29</v>
      </c>
      <c r="C10" s="3" t="s">
        <v>29</v>
      </c>
      <c r="D10" s="3" t="s">
        <v>7</v>
      </c>
      <c r="E10" s="2" t="s">
        <v>30</v>
      </c>
      <c r="F10" s="72"/>
      <c r="G10" s="8" t="s">
        <v>31</v>
      </c>
      <c r="H10" s="9">
        <v>357</v>
      </c>
      <c r="I10" s="9">
        <v>222</v>
      </c>
      <c r="J10" s="9">
        <v>200</v>
      </c>
      <c r="L10" s="5">
        <v>143</v>
      </c>
      <c r="M10" s="5">
        <v>60</v>
      </c>
      <c r="O10" s="5">
        <v>262</v>
      </c>
      <c r="P10" s="5">
        <v>110</v>
      </c>
      <c r="R10" s="5">
        <v>291</v>
      </c>
      <c r="S10" s="5">
        <v>120</v>
      </c>
      <c r="V10" s="65" t="s">
        <v>31</v>
      </c>
      <c r="W10" s="66">
        <v>91</v>
      </c>
      <c r="Y10" s="77"/>
    </row>
    <row r="11" spans="1:28" ht="22.5" customHeight="1">
      <c r="A11" s="2" t="s">
        <v>28</v>
      </c>
      <c r="B11" s="3" t="s">
        <v>32</v>
      </c>
      <c r="C11" s="19" t="s">
        <v>433</v>
      </c>
      <c r="D11" s="3" t="s">
        <v>9</v>
      </c>
      <c r="E11" s="2" t="s">
        <v>10</v>
      </c>
      <c r="F11" s="72"/>
      <c r="G11" s="8" t="s">
        <v>33</v>
      </c>
      <c r="H11" s="9">
        <v>357</v>
      </c>
      <c r="I11" s="9">
        <v>250</v>
      </c>
      <c r="J11" s="9">
        <v>256</v>
      </c>
      <c r="L11" s="5">
        <v>95</v>
      </c>
      <c r="M11" s="5">
        <v>40</v>
      </c>
      <c r="O11" s="5">
        <v>238</v>
      </c>
      <c r="P11" s="5">
        <v>100</v>
      </c>
      <c r="R11" s="5">
        <v>266</v>
      </c>
      <c r="S11" s="5">
        <v>110</v>
      </c>
      <c r="V11" s="63" t="s">
        <v>33</v>
      </c>
      <c r="W11" s="64">
        <v>91</v>
      </c>
      <c r="Y11" s="77"/>
    </row>
    <row r="12" spans="1:28" ht="22.5" customHeight="1">
      <c r="A12" s="2" t="s">
        <v>28</v>
      </c>
      <c r="B12" s="3" t="s">
        <v>32</v>
      </c>
      <c r="C12" s="3" t="s">
        <v>434</v>
      </c>
      <c r="D12" s="3" t="s">
        <v>18</v>
      </c>
      <c r="E12" s="2" t="s">
        <v>19</v>
      </c>
      <c r="F12" s="72"/>
      <c r="G12" s="8" t="s">
        <v>18</v>
      </c>
      <c r="H12" s="9">
        <v>400</v>
      </c>
      <c r="I12" s="9">
        <v>333</v>
      </c>
      <c r="J12" s="9">
        <v>313</v>
      </c>
      <c r="O12" s="5">
        <v>214</v>
      </c>
      <c r="P12" s="5">
        <v>90</v>
      </c>
      <c r="R12" s="5">
        <v>242</v>
      </c>
      <c r="S12" s="5">
        <v>100</v>
      </c>
      <c r="V12" s="65" t="s">
        <v>18</v>
      </c>
      <c r="W12" s="66">
        <v>91</v>
      </c>
      <c r="Y12" s="77"/>
    </row>
    <row r="13" spans="1:28" ht="22.5" customHeight="1">
      <c r="A13" s="2" t="s">
        <v>28</v>
      </c>
      <c r="B13" s="3" t="s">
        <v>32</v>
      </c>
      <c r="C13" s="3" t="s">
        <v>34</v>
      </c>
      <c r="D13" s="3" t="s">
        <v>18</v>
      </c>
      <c r="E13" s="2" t="s">
        <v>30</v>
      </c>
      <c r="F13" s="72"/>
      <c r="G13" s="8" t="s">
        <v>35</v>
      </c>
      <c r="H13" s="9">
        <v>400</v>
      </c>
      <c r="I13" s="9">
        <v>286</v>
      </c>
      <c r="J13" s="9">
        <v>313</v>
      </c>
      <c r="O13" s="5">
        <v>190</v>
      </c>
      <c r="P13" s="5">
        <v>80</v>
      </c>
      <c r="R13" s="5">
        <v>218</v>
      </c>
      <c r="S13" s="5">
        <v>90</v>
      </c>
      <c r="V13" s="67" t="s">
        <v>35</v>
      </c>
      <c r="W13" s="68">
        <v>91</v>
      </c>
      <c r="Y13" s="77"/>
    </row>
    <row r="14" spans="1:28" ht="22.5" customHeight="1">
      <c r="A14" s="2" t="s">
        <v>28</v>
      </c>
      <c r="B14" s="3" t="s">
        <v>32</v>
      </c>
      <c r="C14" s="3" t="s">
        <v>435</v>
      </c>
      <c r="D14" s="3" t="s">
        <v>7</v>
      </c>
      <c r="E14" s="2" t="s">
        <v>8</v>
      </c>
      <c r="F14" s="72"/>
      <c r="O14" s="5">
        <v>143</v>
      </c>
      <c r="P14" s="5">
        <v>60</v>
      </c>
      <c r="R14" s="5">
        <v>194</v>
      </c>
      <c r="S14" s="5">
        <v>80</v>
      </c>
      <c r="Y14" s="77"/>
    </row>
    <row r="15" spans="1:28" ht="22.5" customHeight="1">
      <c r="A15" s="2" t="s">
        <v>28</v>
      </c>
      <c r="B15" s="3" t="s">
        <v>32</v>
      </c>
      <c r="C15" s="3" t="s">
        <v>436</v>
      </c>
      <c r="D15" s="3" t="s">
        <v>9</v>
      </c>
      <c r="E15" s="2" t="s">
        <v>10</v>
      </c>
      <c r="F15" s="72"/>
      <c r="O15" s="5">
        <v>119</v>
      </c>
      <c r="P15" s="5">
        <v>50</v>
      </c>
      <c r="R15" s="5">
        <v>169</v>
      </c>
      <c r="S15" s="5">
        <v>70</v>
      </c>
      <c r="Y15" s="77"/>
    </row>
    <row r="16" spans="1:28" ht="22.5" customHeight="1">
      <c r="A16" s="2" t="s">
        <v>28</v>
      </c>
      <c r="B16" s="3" t="s">
        <v>32</v>
      </c>
      <c r="C16" s="3" t="s">
        <v>437</v>
      </c>
      <c r="D16" s="3" t="s">
        <v>18</v>
      </c>
      <c r="E16" s="2" t="s">
        <v>19</v>
      </c>
      <c r="F16" s="72"/>
      <c r="O16" s="5">
        <v>95</v>
      </c>
      <c r="P16" s="5">
        <v>40</v>
      </c>
      <c r="R16" s="5">
        <v>145</v>
      </c>
      <c r="S16" s="5">
        <v>60</v>
      </c>
      <c r="Y16" s="77"/>
    </row>
    <row r="17" spans="1:25" ht="22.5" customHeight="1">
      <c r="A17" s="2" t="s">
        <v>28</v>
      </c>
      <c r="B17" s="3" t="s">
        <v>32</v>
      </c>
      <c r="C17" s="3" t="s">
        <v>438</v>
      </c>
      <c r="D17" s="3" t="s">
        <v>9</v>
      </c>
      <c r="E17" s="2" t="s">
        <v>36</v>
      </c>
      <c r="F17" s="72"/>
      <c r="R17" s="5">
        <v>121</v>
      </c>
      <c r="S17" s="5">
        <v>50</v>
      </c>
      <c r="Y17" s="77"/>
    </row>
    <row r="18" spans="1:25" ht="22.5" customHeight="1">
      <c r="A18" s="2" t="s">
        <v>28</v>
      </c>
      <c r="B18" s="3" t="s">
        <v>32</v>
      </c>
      <c r="C18" s="3" t="s">
        <v>439</v>
      </c>
      <c r="D18" s="3" t="s">
        <v>18</v>
      </c>
      <c r="E18" s="2" t="s">
        <v>19</v>
      </c>
      <c r="F18" s="72"/>
      <c r="R18" s="5">
        <v>97</v>
      </c>
      <c r="S18" s="5">
        <v>40</v>
      </c>
      <c r="Y18" s="77"/>
    </row>
    <row r="19" spans="1:25" ht="22.5" customHeight="1">
      <c r="A19" s="2" t="s">
        <v>28</v>
      </c>
      <c r="B19" s="3" t="s">
        <v>32</v>
      </c>
      <c r="C19" s="3" t="s">
        <v>440</v>
      </c>
      <c r="D19" s="3" t="s">
        <v>9</v>
      </c>
      <c r="E19" s="2" t="s">
        <v>36</v>
      </c>
      <c r="F19" s="72"/>
      <c r="R19" s="5">
        <v>73</v>
      </c>
      <c r="S19" s="5">
        <v>30</v>
      </c>
      <c r="Y19" s="77"/>
    </row>
    <row r="20" spans="1:25" ht="22.5" customHeight="1">
      <c r="A20" s="2" t="s">
        <v>28</v>
      </c>
      <c r="B20" s="3" t="s">
        <v>32</v>
      </c>
      <c r="C20" s="3" t="s">
        <v>441</v>
      </c>
      <c r="D20" s="3" t="s">
        <v>18</v>
      </c>
      <c r="E20" s="2" t="s">
        <v>19</v>
      </c>
      <c r="F20" s="72"/>
      <c r="R20" s="5">
        <v>48</v>
      </c>
      <c r="S20" s="5">
        <v>20</v>
      </c>
      <c r="Y20" s="77"/>
    </row>
    <row r="21" spans="1:25" ht="22.5" customHeight="1">
      <c r="A21" s="2" t="s">
        <v>28</v>
      </c>
      <c r="B21" s="3" t="s">
        <v>29</v>
      </c>
      <c r="C21" s="3" t="s">
        <v>37</v>
      </c>
      <c r="D21" s="3" t="s">
        <v>7</v>
      </c>
      <c r="E21" s="2" t="s">
        <v>30</v>
      </c>
      <c r="F21" s="72"/>
      <c r="R21" s="5">
        <v>24</v>
      </c>
      <c r="S21" s="5">
        <v>10</v>
      </c>
      <c r="Y21" s="77"/>
    </row>
    <row r="22" spans="1:25" ht="22.5" customHeight="1">
      <c r="A22" s="2" t="s">
        <v>38</v>
      </c>
      <c r="B22" s="3" t="s">
        <v>39</v>
      </c>
      <c r="C22" s="3" t="s">
        <v>442</v>
      </c>
      <c r="D22" s="3" t="s">
        <v>7</v>
      </c>
      <c r="E22" s="2" t="s">
        <v>40</v>
      </c>
      <c r="F22" s="72"/>
      <c r="Y22" s="77"/>
    </row>
    <row r="23" spans="1:25" ht="22.5" customHeight="1">
      <c r="A23" s="2" t="s">
        <v>38</v>
      </c>
      <c r="B23" s="3" t="s">
        <v>39</v>
      </c>
      <c r="C23" s="3" t="s">
        <v>443</v>
      </c>
      <c r="D23" s="3" t="s">
        <v>9</v>
      </c>
      <c r="E23" s="2" t="s">
        <v>41</v>
      </c>
      <c r="F23" s="72"/>
      <c r="L23" s="10"/>
      <c r="M23" s="10"/>
      <c r="O23" s="10"/>
      <c r="P23" s="10"/>
      <c r="R23" s="10"/>
      <c r="S23" s="10"/>
      <c r="Y23" s="77"/>
    </row>
    <row r="24" spans="1:25" ht="22.5" customHeight="1">
      <c r="A24" s="2" t="s">
        <v>38</v>
      </c>
      <c r="B24" s="3" t="s">
        <v>39</v>
      </c>
      <c r="C24" s="3" t="s">
        <v>444</v>
      </c>
      <c r="D24" s="3" t="s">
        <v>18</v>
      </c>
      <c r="E24" s="2" t="s">
        <v>19</v>
      </c>
      <c r="F24" s="72"/>
      <c r="L24" s="10"/>
      <c r="M24" s="10"/>
      <c r="O24" s="10"/>
      <c r="P24" s="10"/>
      <c r="R24" s="10"/>
      <c r="S24" s="10"/>
    </row>
    <row r="25" spans="1:25" ht="22.5" customHeight="1">
      <c r="A25" s="2" t="s">
        <v>38</v>
      </c>
      <c r="B25" s="3" t="s">
        <v>39</v>
      </c>
      <c r="C25" s="3" t="s">
        <v>42</v>
      </c>
      <c r="D25" s="3" t="s">
        <v>7</v>
      </c>
      <c r="E25" s="2" t="s">
        <v>30</v>
      </c>
      <c r="F25" s="72"/>
      <c r="L25" s="10"/>
      <c r="M25" s="10"/>
      <c r="O25" s="10"/>
      <c r="P25" s="10"/>
      <c r="R25" s="10"/>
      <c r="S25" s="10"/>
    </row>
    <row r="26" spans="1:25" ht="22.5" customHeight="1">
      <c r="A26" s="2" t="s">
        <v>38</v>
      </c>
      <c r="B26" s="3" t="s">
        <v>39</v>
      </c>
      <c r="C26" s="3" t="s">
        <v>43</v>
      </c>
      <c r="D26" s="3" t="s">
        <v>9</v>
      </c>
      <c r="E26" s="2" t="s">
        <v>30</v>
      </c>
      <c r="F26" s="72"/>
      <c r="L26" s="10"/>
      <c r="M26" s="10"/>
      <c r="O26" s="10"/>
      <c r="P26" s="10"/>
      <c r="R26" s="10"/>
      <c r="S26" s="10"/>
    </row>
    <row r="27" spans="1:25" ht="22.5" customHeight="1">
      <c r="A27" s="2" t="s">
        <v>38</v>
      </c>
      <c r="B27" s="3" t="s">
        <v>39</v>
      </c>
      <c r="C27" s="3" t="s">
        <v>445</v>
      </c>
      <c r="D27" s="3" t="s">
        <v>7</v>
      </c>
      <c r="E27" s="2" t="s">
        <v>40</v>
      </c>
      <c r="F27" s="72"/>
      <c r="L27" s="10"/>
      <c r="M27" s="10"/>
      <c r="O27" s="10"/>
      <c r="P27" s="10"/>
      <c r="R27" s="10"/>
      <c r="S27" s="10"/>
    </row>
    <row r="28" spans="1:25" ht="22.5" customHeight="1">
      <c r="A28" s="2" t="s">
        <v>38</v>
      </c>
      <c r="B28" s="3" t="s">
        <v>39</v>
      </c>
      <c r="C28" s="3" t="s">
        <v>446</v>
      </c>
      <c r="D28" s="3" t="s">
        <v>9</v>
      </c>
      <c r="E28" s="2" t="s">
        <v>41</v>
      </c>
      <c r="F28" s="72"/>
      <c r="L28" s="10"/>
      <c r="M28" s="10"/>
      <c r="O28" s="10"/>
      <c r="P28" s="10"/>
      <c r="R28" s="10"/>
      <c r="S28" s="10"/>
    </row>
    <row r="29" spans="1:25" ht="22.5" customHeight="1">
      <c r="A29" s="2" t="s">
        <v>38</v>
      </c>
      <c r="B29" s="3" t="s">
        <v>39</v>
      </c>
      <c r="C29" s="3" t="s">
        <v>447</v>
      </c>
      <c r="D29" s="3" t="s">
        <v>18</v>
      </c>
      <c r="E29" s="2" t="s">
        <v>19</v>
      </c>
      <c r="F29" s="72"/>
      <c r="L29" s="10"/>
      <c r="M29" s="10"/>
      <c r="O29" s="10"/>
      <c r="P29" s="10"/>
      <c r="R29" s="10"/>
      <c r="S29" s="10"/>
    </row>
    <row r="30" spans="1:25" ht="22.5" customHeight="1">
      <c r="A30" s="2" t="s">
        <v>38</v>
      </c>
      <c r="B30" s="3" t="s">
        <v>44</v>
      </c>
      <c r="C30" s="3" t="s">
        <v>448</v>
      </c>
      <c r="D30" s="3" t="s">
        <v>9</v>
      </c>
      <c r="E30" s="2" t="s">
        <v>36</v>
      </c>
      <c r="F30" s="72"/>
      <c r="L30" s="10"/>
      <c r="M30" s="10"/>
      <c r="O30" s="10"/>
      <c r="P30" s="10"/>
      <c r="R30" s="10"/>
      <c r="S30" s="10"/>
    </row>
    <row r="31" spans="1:25" ht="22.5" customHeight="1">
      <c r="A31" s="2" t="s">
        <v>38</v>
      </c>
      <c r="B31" s="3" t="s">
        <v>44</v>
      </c>
      <c r="C31" s="3" t="s">
        <v>449</v>
      </c>
      <c r="D31" s="3" t="s">
        <v>18</v>
      </c>
      <c r="E31" s="2" t="s">
        <v>19</v>
      </c>
      <c r="F31" s="72"/>
      <c r="O31" s="10"/>
      <c r="P31" s="10"/>
      <c r="R31" s="10"/>
      <c r="S31" s="10"/>
    </row>
    <row r="32" spans="1:25" ht="22.5" customHeight="1">
      <c r="A32" s="2" t="s">
        <v>38</v>
      </c>
      <c r="B32" s="3" t="s">
        <v>44</v>
      </c>
      <c r="C32" s="3" t="s">
        <v>45</v>
      </c>
      <c r="D32" s="3" t="s">
        <v>18</v>
      </c>
      <c r="E32" s="2" t="s">
        <v>30</v>
      </c>
      <c r="F32" s="72"/>
      <c r="O32" s="10"/>
      <c r="P32" s="10"/>
      <c r="R32" s="10"/>
      <c r="S32" s="10"/>
    </row>
    <row r="33" spans="1:19" ht="22.5" customHeight="1">
      <c r="A33" s="2" t="s">
        <v>38</v>
      </c>
      <c r="B33" s="3" t="s">
        <v>44</v>
      </c>
      <c r="C33" s="3" t="s">
        <v>450</v>
      </c>
      <c r="D33" s="3" t="s">
        <v>9</v>
      </c>
      <c r="E33" s="2" t="s">
        <v>36</v>
      </c>
      <c r="F33" s="72"/>
      <c r="O33" s="10"/>
      <c r="P33" s="10"/>
      <c r="R33" s="10"/>
      <c r="S33" s="10"/>
    </row>
    <row r="34" spans="1:19" ht="22.5" customHeight="1">
      <c r="A34" s="2" t="s">
        <v>38</v>
      </c>
      <c r="B34" s="3" t="s">
        <v>44</v>
      </c>
      <c r="C34" s="3" t="s">
        <v>451</v>
      </c>
      <c r="D34" s="3" t="s">
        <v>18</v>
      </c>
      <c r="E34" s="2" t="s">
        <v>19</v>
      </c>
      <c r="F34" s="72"/>
      <c r="O34" s="10"/>
      <c r="P34" s="10"/>
      <c r="R34" s="10"/>
      <c r="S34" s="10"/>
    </row>
    <row r="35" spans="1:19" ht="22.5" customHeight="1">
      <c r="A35" s="2" t="s">
        <v>38</v>
      </c>
      <c r="B35" s="3" t="s">
        <v>46</v>
      </c>
      <c r="C35" s="3" t="s">
        <v>46</v>
      </c>
      <c r="D35" s="3" t="s">
        <v>7</v>
      </c>
      <c r="E35" s="2" t="s">
        <v>30</v>
      </c>
      <c r="F35" s="72"/>
      <c r="O35" s="10"/>
      <c r="P35" s="10"/>
      <c r="R35" s="10"/>
      <c r="S35" s="10"/>
    </row>
    <row r="36" spans="1:19" ht="22.5" customHeight="1">
      <c r="A36" s="2" t="s">
        <v>38</v>
      </c>
      <c r="B36" s="3" t="s">
        <v>46</v>
      </c>
      <c r="C36" s="3" t="s">
        <v>47</v>
      </c>
      <c r="D36" s="3" t="s">
        <v>9</v>
      </c>
      <c r="E36" s="2" t="s">
        <v>30</v>
      </c>
      <c r="F36" s="72"/>
      <c r="R36" s="10"/>
      <c r="S36" s="10"/>
    </row>
    <row r="37" spans="1:19" ht="22.5" customHeight="1">
      <c r="A37" s="2" t="s">
        <v>48</v>
      </c>
      <c r="B37" s="3" t="s">
        <v>49</v>
      </c>
      <c r="C37" s="3" t="s">
        <v>452</v>
      </c>
      <c r="D37" s="3" t="s">
        <v>7</v>
      </c>
      <c r="E37" s="2" t="s">
        <v>50</v>
      </c>
      <c r="F37" s="72"/>
      <c r="R37" s="10"/>
      <c r="S37" s="10"/>
    </row>
    <row r="38" spans="1:19" ht="22.5" customHeight="1">
      <c r="A38" s="2" t="s">
        <v>48</v>
      </c>
      <c r="B38" s="3" t="s">
        <v>49</v>
      </c>
      <c r="C38" s="3" t="s">
        <v>453</v>
      </c>
      <c r="D38" s="3" t="s">
        <v>9</v>
      </c>
      <c r="E38" s="2" t="s">
        <v>51</v>
      </c>
      <c r="F38" s="72"/>
      <c r="R38" s="10"/>
      <c r="S38" s="10"/>
    </row>
    <row r="39" spans="1:19" ht="22.5" customHeight="1">
      <c r="A39" s="2" t="s">
        <v>48</v>
      </c>
      <c r="B39" s="3" t="s">
        <v>49</v>
      </c>
      <c r="C39" s="3" t="s">
        <v>454</v>
      </c>
      <c r="D39" s="3" t="s">
        <v>18</v>
      </c>
      <c r="E39" s="2" t="s">
        <v>19</v>
      </c>
      <c r="F39" s="72"/>
      <c r="R39" s="10"/>
      <c r="S39" s="10"/>
    </row>
    <row r="40" spans="1:19" ht="22.5" customHeight="1">
      <c r="A40" s="2" t="s">
        <v>48</v>
      </c>
      <c r="B40" s="3" t="s">
        <v>49</v>
      </c>
      <c r="C40" s="3" t="s">
        <v>52</v>
      </c>
      <c r="D40" s="3" t="s">
        <v>7</v>
      </c>
      <c r="E40" s="2" t="s">
        <v>30</v>
      </c>
      <c r="F40" s="72"/>
      <c r="R40" s="10"/>
      <c r="S40" s="10"/>
    </row>
    <row r="41" spans="1:19" ht="22.5" customHeight="1">
      <c r="A41" s="2" t="s">
        <v>48</v>
      </c>
      <c r="B41" s="3" t="s">
        <v>49</v>
      </c>
      <c r="C41" s="3" t="s">
        <v>455</v>
      </c>
      <c r="D41" s="3" t="s">
        <v>9</v>
      </c>
      <c r="E41" s="2" t="s">
        <v>36</v>
      </c>
      <c r="F41" s="72"/>
    </row>
    <row r="42" spans="1:19" ht="22.5" customHeight="1">
      <c r="A42" s="2" t="s">
        <v>48</v>
      </c>
      <c r="B42" s="3" t="s">
        <v>49</v>
      </c>
      <c r="C42" s="3" t="s">
        <v>456</v>
      </c>
      <c r="D42" s="3" t="s">
        <v>18</v>
      </c>
      <c r="E42" s="2" t="s">
        <v>19</v>
      </c>
      <c r="F42" s="72"/>
    </row>
    <row r="43" spans="1:19" ht="22.5" customHeight="1">
      <c r="A43" s="2" t="s">
        <v>48</v>
      </c>
      <c r="B43" s="3" t="s">
        <v>53</v>
      </c>
      <c r="C43" s="3" t="s">
        <v>53</v>
      </c>
      <c r="D43" s="3" t="s">
        <v>7</v>
      </c>
      <c r="E43" s="2" t="s">
        <v>30</v>
      </c>
      <c r="F43" s="72"/>
    </row>
    <row r="44" spans="1:19" ht="22.5" customHeight="1">
      <c r="A44" s="2" t="s">
        <v>48</v>
      </c>
      <c r="B44" s="3" t="s">
        <v>53</v>
      </c>
      <c r="C44" s="3" t="s">
        <v>457</v>
      </c>
      <c r="D44" s="3" t="s">
        <v>9</v>
      </c>
      <c r="E44" s="2" t="s">
        <v>36</v>
      </c>
      <c r="F44" s="72"/>
    </row>
    <row r="45" spans="1:19" ht="22.5" customHeight="1">
      <c r="A45" s="2" t="s">
        <v>48</v>
      </c>
      <c r="B45" s="3" t="s">
        <v>53</v>
      </c>
      <c r="C45" s="3" t="s">
        <v>458</v>
      </c>
      <c r="D45" s="3" t="s">
        <v>18</v>
      </c>
      <c r="E45" s="2" t="s">
        <v>19</v>
      </c>
      <c r="F45" s="72"/>
    </row>
    <row r="46" spans="1:19" ht="22.5" customHeight="1">
      <c r="A46" s="2" t="s">
        <v>48</v>
      </c>
      <c r="B46" s="3" t="s">
        <v>54</v>
      </c>
      <c r="C46" s="3" t="s">
        <v>55</v>
      </c>
      <c r="D46" s="3" t="s">
        <v>9</v>
      </c>
      <c r="E46" s="2" t="s">
        <v>30</v>
      </c>
      <c r="F46" s="72"/>
    </row>
    <row r="47" spans="1:19" ht="22.5" customHeight="1">
      <c r="A47" s="2" t="s">
        <v>48</v>
      </c>
      <c r="B47" s="3" t="s">
        <v>54</v>
      </c>
      <c r="C47" s="3" t="s">
        <v>459</v>
      </c>
      <c r="D47" s="3" t="s">
        <v>9</v>
      </c>
      <c r="E47" s="2" t="s">
        <v>36</v>
      </c>
      <c r="F47" s="72"/>
    </row>
    <row r="48" spans="1:19" ht="22.5" customHeight="1">
      <c r="A48" s="2" t="s">
        <v>48</v>
      </c>
      <c r="B48" s="3" t="s">
        <v>54</v>
      </c>
      <c r="C48" s="3" t="s">
        <v>460</v>
      </c>
      <c r="D48" s="3" t="s">
        <v>18</v>
      </c>
      <c r="E48" s="2" t="s">
        <v>19</v>
      </c>
      <c r="F48" s="72"/>
    </row>
    <row r="49" spans="1:6" ht="22.5" customHeight="1">
      <c r="A49" s="2" t="s">
        <v>48</v>
      </c>
      <c r="B49" s="3" t="s">
        <v>54</v>
      </c>
      <c r="C49" s="3" t="s">
        <v>56</v>
      </c>
      <c r="D49" s="3" t="s">
        <v>7</v>
      </c>
      <c r="E49" s="2" t="s">
        <v>30</v>
      </c>
      <c r="F49" s="72"/>
    </row>
    <row r="50" spans="1:6" ht="22.5" customHeight="1">
      <c r="A50" s="2" t="s">
        <v>48</v>
      </c>
      <c r="B50" s="3" t="s">
        <v>54</v>
      </c>
      <c r="C50" s="3" t="s">
        <v>54</v>
      </c>
      <c r="D50" s="3" t="s">
        <v>7</v>
      </c>
      <c r="E50" s="2" t="s">
        <v>30</v>
      </c>
      <c r="F50" s="72"/>
    </row>
    <row r="51" spans="1:6" ht="22.5" customHeight="1">
      <c r="A51" s="2" t="s">
        <v>57</v>
      </c>
      <c r="B51" s="3" t="s">
        <v>58</v>
      </c>
      <c r="C51" s="3" t="s">
        <v>461</v>
      </c>
      <c r="D51" s="3" t="s">
        <v>22</v>
      </c>
      <c r="E51" s="2" t="s">
        <v>59</v>
      </c>
      <c r="F51" s="72"/>
    </row>
    <row r="52" spans="1:6" ht="22.5" customHeight="1">
      <c r="A52" s="2" t="s">
        <v>57</v>
      </c>
      <c r="B52" s="3" t="s">
        <v>58</v>
      </c>
      <c r="C52" s="3" t="s">
        <v>462</v>
      </c>
      <c r="D52" s="3" t="s">
        <v>9</v>
      </c>
      <c r="E52" s="2" t="s">
        <v>60</v>
      </c>
      <c r="F52" s="72"/>
    </row>
    <row r="53" spans="1:6" ht="22.5" customHeight="1">
      <c r="A53" s="2" t="s">
        <v>57</v>
      </c>
      <c r="B53" s="3" t="s">
        <v>58</v>
      </c>
      <c r="C53" s="3" t="s">
        <v>61</v>
      </c>
      <c r="D53" s="3" t="s">
        <v>22</v>
      </c>
      <c r="E53" s="2" t="s">
        <v>30</v>
      </c>
      <c r="F53" s="72"/>
    </row>
    <row r="54" spans="1:6" ht="22.5" customHeight="1">
      <c r="A54" s="2" t="s">
        <v>57</v>
      </c>
      <c r="B54" s="3" t="s">
        <v>58</v>
      </c>
      <c r="C54" s="3" t="s">
        <v>62</v>
      </c>
      <c r="D54" s="3" t="s">
        <v>9</v>
      </c>
      <c r="E54" s="2" t="s">
        <v>30</v>
      </c>
      <c r="F54" s="72"/>
    </row>
    <row r="55" spans="1:6" ht="22.5" customHeight="1">
      <c r="A55" s="2" t="s">
        <v>57</v>
      </c>
      <c r="B55" s="3" t="s">
        <v>58</v>
      </c>
      <c r="C55" s="3" t="s">
        <v>463</v>
      </c>
      <c r="D55" s="3" t="s">
        <v>22</v>
      </c>
      <c r="E55" s="2" t="s">
        <v>59</v>
      </c>
      <c r="F55" s="72"/>
    </row>
    <row r="56" spans="1:6" ht="22.5" customHeight="1">
      <c r="A56" s="2" t="s">
        <v>57</v>
      </c>
      <c r="B56" s="3" t="s">
        <v>58</v>
      </c>
      <c r="C56" s="3" t="s">
        <v>464</v>
      </c>
      <c r="D56" s="3" t="s">
        <v>9</v>
      </c>
      <c r="E56" s="2" t="s">
        <v>60</v>
      </c>
      <c r="F56" s="72"/>
    </row>
    <row r="57" spans="1:6" ht="22.5" customHeight="1">
      <c r="A57" s="2" t="s">
        <v>57</v>
      </c>
      <c r="B57" s="3" t="s">
        <v>58</v>
      </c>
      <c r="C57" s="3" t="s">
        <v>465</v>
      </c>
      <c r="D57" s="3" t="s">
        <v>9</v>
      </c>
      <c r="E57" s="2" t="s">
        <v>36</v>
      </c>
      <c r="F57" s="72"/>
    </row>
    <row r="58" spans="1:6" ht="22.5" customHeight="1">
      <c r="A58" s="2" t="s">
        <v>57</v>
      </c>
      <c r="B58" s="3" t="s">
        <v>58</v>
      </c>
      <c r="C58" s="3" t="s">
        <v>466</v>
      </c>
      <c r="D58" s="3" t="s">
        <v>18</v>
      </c>
      <c r="E58" s="2" t="s">
        <v>19</v>
      </c>
    </row>
    <row r="59" spans="1:6" ht="22.5" customHeight="1">
      <c r="A59" s="2" t="s">
        <v>57</v>
      </c>
      <c r="B59" s="3" t="s">
        <v>58</v>
      </c>
      <c r="C59" s="3" t="s">
        <v>467</v>
      </c>
      <c r="D59" s="3" t="s">
        <v>9</v>
      </c>
      <c r="E59" s="2" t="s">
        <v>36</v>
      </c>
    </row>
    <row r="60" spans="1:6" ht="22.5" customHeight="1">
      <c r="A60" s="2" t="s">
        <v>57</v>
      </c>
      <c r="B60" s="3" t="s">
        <v>58</v>
      </c>
      <c r="C60" s="3" t="s">
        <v>468</v>
      </c>
      <c r="D60" s="3" t="s">
        <v>18</v>
      </c>
      <c r="E60" s="2" t="s">
        <v>19</v>
      </c>
    </row>
    <row r="61" spans="1:6" ht="22.5" customHeight="1">
      <c r="A61" s="2" t="s">
        <v>57</v>
      </c>
      <c r="B61" s="3" t="s">
        <v>63</v>
      </c>
      <c r="C61" s="3" t="s">
        <v>469</v>
      </c>
      <c r="D61" s="3" t="s">
        <v>9</v>
      </c>
      <c r="E61" s="2" t="s">
        <v>64</v>
      </c>
    </row>
    <row r="62" spans="1:6" ht="22.5" customHeight="1">
      <c r="A62" s="2" t="s">
        <v>57</v>
      </c>
      <c r="B62" s="3" t="s">
        <v>63</v>
      </c>
      <c r="C62" s="3" t="s">
        <v>470</v>
      </c>
      <c r="D62" s="3" t="s">
        <v>18</v>
      </c>
      <c r="E62" s="2" t="s">
        <v>65</v>
      </c>
    </row>
    <row r="63" spans="1:6" ht="22.5" customHeight="1">
      <c r="A63" s="2" t="s">
        <v>57</v>
      </c>
      <c r="B63" s="3" t="s">
        <v>63</v>
      </c>
      <c r="C63" s="3" t="s">
        <v>66</v>
      </c>
      <c r="D63" s="3" t="s">
        <v>22</v>
      </c>
      <c r="E63" s="2" t="s">
        <v>30</v>
      </c>
    </row>
    <row r="64" spans="1:6" ht="22.5" customHeight="1">
      <c r="A64" s="2" t="s">
        <v>57</v>
      </c>
      <c r="B64" s="3" t="s">
        <v>63</v>
      </c>
      <c r="C64" s="3" t="s">
        <v>67</v>
      </c>
      <c r="D64" s="3" t="s">
        <v>22</v>
      </c>
      <c r="E64" s="2" t="s">
        <v>30</v>
      </c>
    </row>
    <row r="65" spans="1:5" ht="22.5" customHeight="1">
      <c r="A65" s="2" t="s">
        <v>57</v>
      </c>
      <c r="B65" s="3" t="s">
        <v>63</v>
      </c>
      <c r="C65" s="3" t="s">
        <v>471</v>
      </c>
      <c r="D65" s="3" t="s">
        <v>9</v>
      </c>
      <c r="E65" s="2" t="s">
        <v>64</v>
      </c>
    </row>
    <row r="66" spans="1:5" ht="22.5" customHeight="1">
      <c r="A66" s="2" t="s">
        <v>57</v>
      </c>
      <c r="B66" s="3" t="s">
        <v>63</v>
      </c>
      <c r="C66" s="3" t="s">
        <v>472</v>
      </c>
      <c r="D66" s="3" t="s">
        <v>18</v>
      </c>
      <c r="E66" s="2" t="s">
        <v>65</v>
      </c>
    </row>
    <row r="67" spans="1:5" ht="22.5" customHeight="1">
      <c r="A67" s="2" t="s">
        <v>57</v>
      </c>
      <c r="B67" s="3" t="s">
        <v>68</v>
      </c>
      <c r="C67" s="3" t="s">
        <v>473</v>
      </c>
      <c r="D67" s="3" t="s">
        <v>22</v>
      </c>
      <c r="E67" s="2" t="s">
        <v>69</v>
      </c>
    </row>
    <row r="68" spans="1:5" ht="22.5" customHeight="1">
      <c r="A68" s="2" t="s">
        <v>57</v>
      </c>
      <c r="B68" s="3" t="s">
        <v>68</v>
      </c>
      <c r="C68" s="3" t="s">
        <v>474</v>
      </c>
      <c r="D68" s="3" t="s">
        <v>9</v>
      </c>
      <c r="E68" s="2" t="s">
        <v>70</v>
      </c>
    </row>
    <row r="69" spans="1:5" ht="22.5" customHeight="1">
      <c r="A69" s="2" t="s">
        <v>57</v>
      </c>
      <c r="B69" s="3" t="s">
        <v>68</v>
      </c>
      <c r="C69" s="3" t="s">
        <v>475</v>
      </c>
      <c r="D69" s="3" t="s">
        <v>9</v>
      </c>
      <c r="E69" s="2" t="s">
        <v>64</v>
      </c>
    </row>
    <row r="70" spans="1:5" ht="22.5" customHeight="1">
      <c r="A70" s="2" t="s">
        <v>57</v>
      </c>
      <c r="B70" s="3" t="s">
        <v>68</v>
      </c>
      <c r="C70" s="3" t="s">
        <v>476</v>
      </c>
      <c r="D70" s="3" t="s">
        <v>18</v>
      </c>
      <c r="E70" s="2" t="s">
        <v>65</v>
      </c>
    </row>
    <row r="71" spans="1:5" ht="22.5" customHeight="1">
      <c r="A71" s="2" t="s">
        <v>57</v>
      </c>
      <c r="B71" s="3" t="s">
        <v>68</v>
      </c>
      <c r="C71" s="3" t="s">
        <v>477</v>
      </c>
      <c r="D71" s="3" t="s">
        <v>9</v>
      </c>
      <c r="E71" s="2" t="s">
        <v>64</v>
      </c>
    </row>
    <row r="72" spans="1:5" ht="22.5" customHeight="1">
      <c r="A72" s="2" t="s">
        <v>57</v>
      </c>
      <c r="B72" s="3" t="s">
        <v>68</v>
      </c>
      <c r="C72" s="3" t="s">
        <v>478</v>
      </c>
      <c r="D72" s="3" t="s">
        <v>18</v>
      </c>
      <c r="E72" s="2" t="s">
        <v>65</v>
      </c>
    </row>
    <row r="73" spans="1:5" ht="22.5" customHeight="1">
      <c r="A73" s="2" t="s">
        <v>57</v>
      </c>
      <c r="B73" s="3" t="s">
        <v>68</v>
      </c>
      <c r="C73" s="3" t="s">
        <v>71</v>
      </c>
      <c r="D73" s="3" t="s">
        <v>9</v>
      </c>
      <c r="E73" s="2" t="s">
        <v>30</v>
      </c>
    </row>
    <row r="74" spans="1:5" ht="22.5" customHeight="1">
      <c r="A74" s="2" t="s">
        <v>57</v>
      </c>
      <c r="B74" s="3" t="s">
        <v>68</v>
      </c>
      <c r="C74" s="3" t="s">
        <v>479</v>
      </c>
      <c r="D74" s="3" t="s">
        <v>9</v>
      </c>
      <c r="E74" s="2" t="s">
        <v>36</v>
      </c>
    </row>
    <row r="75" spans="1:5" ht="22.5" customHeight="1">
      <c r="A75" s="2" t="s">
        <v>57</v>
      </c>
      <c r="B75" s="3" t="s">
        <v>68</v>
      </c>
      <c r="C75" s="3" t="s">
        <v>480</v>
      </c>
      <c r="D75" s="3" t="s">
        <v>18</v>
      </c>
      <c r="E75" s="2" t="s">
        <v>19</v>
      </c>
    </row>
    <row r="76" spans="1:5" ht="22.5" customHeight="1">
      <c r="A76" s="2" t="s">
        <v>72</v>
      </c>
      <c r="B76" s="3" t="s">
        <v>73</v>
      </c>
      <c r="C76" s="3" t="s">
        <v>73</v>
      </c>
      <c r="D76" s="3" t="s">
        <v>22</v>
      </c>
      <c r="E76" s="2" t="s">
        <v>30</v>
      </c>
    </row>
    <row r="77" spans="1:5" ht="22.5" customHeight="1">
      <c r="A77" s="2" t="s">
        <v>72</v>
      </c>
      <c r="B77" s="3" t="s">
        <v>73</v>
      </c>
      <c r="C77" s="3" t="s">
        <v>74</v>
      </c>
      <c r="D77" s="3" t="s">
        <v>22</v>
      </c>
      <c r="E77" s="2" t="s">
        <v>30</v>
      </c>
    </row>
    <row r="78" spans="1:5" ht="22.5" customHeight="1">
      <c r="A78" s="2" t="s">
        <v>72</v>
      </c>
      <c r="B78" s="3" t="s">
        <v>73</v>
      </c>
      <c r="C78" s="3" t="s">
        <v>75</v>
      </c>
      <c r="D78" s="3" t="s">
        <v>22</v>
      </c>
      <c r="E78" s="2" t="s">
        <v>30</v>
      </c>
    </row>
    <row r="79" spans="1:5" ht="22.5" customHeight="1">
      <c r="A79" s="2" t="s">
        <v>72</v>
      </c>
      <c r="B79" s="3" t="s">
        <v>73</v>
      </c>
      <c r="C79" s="3" t="s">
        <v>76</v>
      </c>
      <c r="D79" s="3" t="s">
        <v>22</v>
      </c>
      <c r="E79" s="2" t="s">
        <v>30</v>
      </c>
    </row>
    <row r="80" spans="1:5" ht="22.5" customHeight="1">
      <c r="A80" s="2" t="s">
        <v>72</v>
      </c>
      <c r="B80" s="3" t="s">
        <v>73</v>
      </c>
      <c r="C80" s="3" t="s">
        <v>77</v>
      </c>
      <c r="D80" s="3" t="s">
        <v>22</v>
      </c>
      <c r="E80" s="2" t="s">
        <v>30</v>
      </c>
    </row>
    <row r="81" spans="1:5" ht="22.5" customHeight="1">
      <c r="A81" s="2" t="s">
        <v>72</v>
      </c>
      <c r="B81" s="3" t="s">
        <v>78</v>
      </c>
      <c r="C81" s="3" t="s">
        <v>79</v>
      </c>
      <c r="D81" s="3" t="s">
        <v>25</v>
      </c>
      <c r="E81" s="2" t="s">
        <v>30</v>
      </c>
    </row>
    <row r="82" spans="1:5" ht="22.5" customHeight="1">
      <c r="A82" s="2" t="s">
        <v>72</v>
      </c>
      <c r="B82" s="3" t="s">
        <v>73</v>
      </c>
      <c r="C82" s="3" t="s">
        <v>80</v>
      </c>
      <c r="D82" s="3" t="s">
        <v>22</v>
      </c>
      <c r="E82" s="2" t="s">
        <v>30</v>
      </c>
    </row>
    <row r="83" spans="1:5" ht="22.5" customHeight="1">
      <c r="A83" s="2" t="s">
        <v>72</v>
      </c>
      <c r="B83" s="3" t="s">
        <v>78</v>
      </c>
      <c r="C83" s="3" t="s">
        <v>81</v>
      </c>
      <c r="D83" s="3" t="s">
        <v>25</v>
      </c>
      <c r="E83" s="2" t="s">
        <v>30</v>
      </c>
    </row>
    <row r="84" spans="1:5" ht="22.5" customHeight="1">
      <c r="A84" s="2" t="s">
        <v>72</v>
      </c>
      <c r="B84" s="3" t="s">
        <v>73</v>
      </c>
      <c r="C84" s="3" t="s">
        <v>82</v>
      </c>
      <c r="D84" s="3" t="s">
        <v>22</v>
      </c>
      <c r="E84" s="2" t="s">
        <v>30</v>
      </c>
    </row>
    <row r="85" spans="1:5" ht="22.5" customHeight="1">
      <c r="A85" s="2" t="s">
        <v>72</v>
      </c>
      <c r="B85" s="3" t="s">
        <v>83</v>
      </c>
      <c r="C85" s="3" t="s">
        <v>83</v>
      </c>
      <c r="D85" s="3" t="s">
        <v>7</v>
      </c>
      <c r="E85" s="2" t="s">
        <v>30</v>
      </c>
    </row>
    <row r="86" spans="1:5" ht="22.5" customHeight="1">
      <c r="A86" s="2" t="s">
        <v>72</v>
      </c>
      <c r="B86" s="3" t="s">
        <v>84</v>
      </c>
      <c r="C86" s="3" t="s">
        <v>481</v>
      </c>
      <c r="D86" s="3" t="s">
        <v>25</v>
      </c>
      <c r="E86" s="2" t="s">
        <v>64</v>
      </c>
    </row>
    <row r="87" spans="1:5" ht="22.5" customHeight="1">
      <c r="A87" s="2" t="s">
        <v>72</v>
      </c>
      <c r="B87" s="3" t="s">
        <v>84</v>
      </c>
      <c r="C87" s="3" t="s">
        <v>482</v>
      </c>
      <c r="D87" s="3" t="s">
        <v>18</v>
      </c>
      <c r="E87" s="2" t="s">
        <v>85</v>
      </c>
    </row>
    <row r="88" spans="1:5" ht="22.5" customHeight="1">
      <c r="A88" s="2" t="s">
        <v>72</v>
      </c>
      <c r="B88" s="3" t="s">
        <v>84</v>
      </c>
      <c r="C88" s="3" t="s">
        <v>86</v>
      </c>
      <c r="D88" s="3" t="s">
        <v>25</v>
      </c>
      <c r="E88" s="2" t="s">
        <v>30</v>
      </c>
    </row>
    <row r="89" spans="1:5" ht="22.5" customHeight="1">
      <c r="A89" s="2" t="s">
        <v>72</v>
      </c>
      <c r="B89" s="3" t="s">
        <v>84</v>
      </c>
      <c r="C89" s="3" t="s">
        <v>87</v>
      </c>
      <c r="D89" s="3" t="s">
        <v>25</v>
      </c>
      <c r="E89" s="2" t="s">
        <v>30</v>
      </c>
    </row>
    <row r="90" spans="1:5" ht="22.5" customHeight="1">
      <c r="A90" s="2" t="s">
        <v>72</v>
      </c>
      <c r="B90" s="3" t="s">
        <v>84</v>
      </c>
      <c r="C90" s="3" t="s">
        <v>483</v>
      </c>
      <c r="D90" s="3" t="s">
        <v>25</v>
      </c>
      <c r="E90" s="2" t="s">
        <v>64</v>
      </c>
    </row>
    <row r="91" spans="1:5" ht="22.5" customHeight="1">
      <c r="A91" s="2" t="s">
        <v>72</v>
      </c>
      <c r="B91" s="3" t="s">
        <v>84</v>
      </c>
      <c r="C91" s="3" t="s">
        <v>484</v>
      </c>
      <c r="D91" s="3" t="s">
        <v>18</v>
      </c>
      <c r="E91" s="2" t="s">
        <v>85</v>
      </c>
    </row>
    <row r="92" spans="1:5" ht="22.5" customHeight="1">
      <c r="A92" s="2" t="s">
        <v>72</v>
      </c>
      <c r="B92" s="3" t="s">
        <v>88</v>
      </c>
      <c r="C92" s="3" t="s">
        <v>485</v>
      </c>
      <c r="D92" s="3" t="s">
        <v>22</v>
      </c>
      <c r="E92" s="2" t="s">
        <v>69</v>
      </c>
    </row>
    <row r="93" spans="1:5" ht="22.5" customHeight="1">
      <c r="A93" s="2" t="s">
        <v>72</v>
      </c>
      <c r="B93" s="3" t="s">
        <v>88</v>
      </c>
      <c r="C93" s="3" t="s">
        <v>486</v>
      </c>
      <c r="D93" s="3" t="s">
        <v>25</v>
      </c>
      <c r="E93" s="2" t="s">
        <v>70</v>
      </c>
    </row>
    <row r="94" spans="1:5" ht="22.5" customHeight="1">
      <c r="A94" s="2" t="s">
        <v>72</v>
      </c>
      <c r="B94" s="3" t="s">
        <v>88</v>
      </c>
      <c r="C94" s="3" t="s">
        <v>487</v>
      </c>
      <c r="D94" s="3" t="s">
        <v>25</v>
      </c>
      <c r="E94" s="2" t="s">
        <v>64</v>
      </c>
    </row>
    <row r="95" spans="1:5" ht="22.5" customHeight="1">
      <c r="A95" s="2" t="s">
        <v>72</v>
      </c>
      <c r="B95" s="3" t="s">
        <v>88</v>
      </c>
      <c r="C95" s="3" t="s">
        <v>488</v>
      </c>
      <c r="D95" s="3" t="s">
        <v>18</v>
      </c>
      <c r="E95" s="2" t="s">
        <v>85</v>
      </c>
    </row>
    <row r="96" spans="1:5" ht="22.5" customHeight="1">
      <c r="A96" s="2" t="s">
        <v>72</v>
      </c>
      <c r="B96" s="3" t="s">
        <v>88</v>
      </c>
      <c r="C96" s="3" t="s">
        <v>89</v>
      </c>
      <c r="D96" s="3" t="s">
        <v>22</v>
      </c>
      <c r="E96" s="2" t="s">
        <v>30</v>
      </c>
    </row>
    <row r="97" spans="1:5" ht="22.5" customHeight="1">
      <c r="A97" s="2" t="s">
        <v>72</v>
      </c>
      <c r="B97" s="3" t="s">
        <v>88</v>
      </c>
      <c r="C97" s="3" t="s">
        <v>489</v>
      </c>
      <c r="D97" s="3" t="s">
        <v>25</v>
      </c>
      <c r="E97" s="2" t="s">
        <v>64</v>
      </c>
    </row>
    <row r="98" spans="1:5" ht="22.5" customHeight="1">
      <c r="A98" s="2" t="s">
        <v>72</v>
      </c>
      <c r="B98" s="3" t="s">
        <v>88</v>
      </c>
      <c r="C98" s="3" t="s">
        <v>490</v>
      </c>
      <c r="D98" s="3" t="s">
        <v>18</v>
      </c>
      <c r="E98" s="2" t="s">
        <v>85</v>
      </c>
    </row>
    <row r="99" spans="1:5" ht="22.5" customHeight="1">
      <c r="A99" s="2" t="s">
        <v>72</v>
      </c>
      <c r="B99" s="3" t="s">
        <v>88</v>
      </c>
      <c r="C99" s="3" t="s">
        <v>90</v>
      </c>
      <c r="D99" s="3" t="s">
        <v>22</v>
      </c>
      <c r="E99" s="2" t="s">
        <v>30</v>
      </c>
    </row>
    <row r="100" spans="1:5" ht="22.5" customHeight="1">
      <c r="A100" s="2" t="s">
        <v>72</v>
      </c>
      <c r="B100" s="3" t="s">
        <v>91</v>
      </c>
      <c r="C100" s="3" t="s">
        <v>91</v>
      </c>
      <c r="D100" s="3" t="s">
        <v>25</v>
      </c>
      <c r="E100" s="2" t="s">
        <v>30</v>
      </c>
    </row>
    <row r="101" spans="1:5" ht="22.5" customHeight="1">
      <c r="A101" s="2" t="s">
        <v>72</v>
      </c>
      <c r="B101" s="3" t="s">
        <v>91</v>
      </c>
      <c r="C101" s="3" t="s">
        <v>92</v>
      </c>
      <c r="D101" s="3" t="s">
        <v>25</v>
      </c>
      <c r="E101" s="2" t="s">
        <v>30</v>
      </c>
    </row>
    <row r="102" spans="1:5" ht="22.5" customHeight="1">
      <c r="A102" s="2" t="s">
        <v>72</v>
      </c>
      <c r="B102" s="3" t="s">
        <v>91</v>
      </c>
      <c r="C102" s="3" t="s">
        <v>93</v>
      </c>
      <c r="D102" s="3" t="s">
        <v>25</v>
      </c>
      <c r="E102" s="2" t="s">
        <v>30</v>
      </c>
    </row>
    <row r="103" spans="1:5" ht="22.5" customHeight="1">
      <c r="A103" s="2" t="s">
        <v>72</v>
      </c>
      <c r="B103" s="3" t="s">
        <v>91</v>
      </c>
      <c r="C103" s="3" t="s">
        <v>94</v>
      </c>
      <c r="D103" s="3" t="s">
        <v>25</v>
      </c>
      <c r="E103" s="2" t="s">
        <v>30</v>
      </c>
    </row>
    <row r="104" spans="1:5" ht="22.5" customHeight="1">
      <c r="A104" s="2" t="s">
        <v>72</v>
      </c>
      <c r="B104" s="3" t="s">
        <v>78</v>
      </c>
      <c r="C104" s="3" t="s">
        <v>95</v>
      </c>
      <c r="D104" s="3" t="s">
        <v>25</v>
      </c>
      <c r="E104" s="2" t="s">
        <v>30</v>
      </c>
    </row>
    <row r="105" spans="1:5" ht="22.5" customHeight="1">
      <c r="A105" s="2" t="s">
        <v>72</v>
      </c>
      <c r="B105" s="3" t="s">
        <v>91</v>
      </c>
      <c r="C105" s="3" t="s">
        <v>96</v>
      </c>
      <c r="D105" s="3" t="s">
        <v>25</v>
      </c>
      <c r="E105" s="2" t="s">
        <v>30</v>
      </c>
    </row>
    <row r="106" spans="1:5" ht="22.5" customHeight="1">
      <c r="A106" s="2" t="s">
        <v>72</v>
      </c>
      <c r="B106" s="3" t="s">
        <v>78</v>
      </c>
      <c r="C106" s="3" t="s">
        <v>97</v>
      </c>
      <c r="D106" s="3" t="s">
        <v>25</v>
      </c>
      <c r="E106" s="2" t="s">
        <v>30</v>
      </c>
    </row>
    <row r="107" spans="1:5" ht="22.5" customHeight="1">
      <c r="A107" s="2" t="s">
        <v>72</v>
      </c>
      <c r="B107" s="3" t="s">
        <v>98</v>
      </c>
      <c r="C107" s="3" t="s">
        <v>98</v>
      </c>
      <c r="D107" s="3" t="s">
        <v>22</v>
      </c>
      <c r="E107" s="2" t="s">
        <v>30</v>
      </c>
    </row>
    <row r="108" spans="1:5" ht="22.5" customHeight="1">
      <c r="A108" s="2" t="s">
        <v>72</v>
      </c>
      <c r="B108" s="3" t="s">
        <v>98</v>
      </c>
      <c r="C108" s="3" t="s">
        <v>99</v>
      </c>
      <c r="D108" s="3" t="s">
        <v>22</v>
      </c>
      <c r="E108" s="2" t="s">
        <v>30</v>
      </c>
    </row>
    <row r="109" spans="1:5" ht="22.5" customHeight="1">
      <c r="A109" s="2" t="s">
        <v>72</v>
      </c>
      <c r="B109" s="3" t="s">
        <v>98</v>
      </c>
      <c r="C109" s="3" t="s">
        <v>100</v>
      </c>
      <c r="D109" s="3" t="s">
        <v>22</v>
      </c>
      <c r="E109" s="2" t="s">
        <v>30</v>
      </c>
    </row>
    <row r="110" spans="1:5" ht="22.5" customHeight="1">
      <c r="A110" s="2" t="s">
        <v>72</v>
      </c>
      <c r="B110" s="3" t="s">
        <v>98</v>
      </c>
      <c r="C110" s="3" t="s">
        <v>101</v>
      </c>
      <c r="D110" s="3" t="s">
        <v>22</v>
      </c>
      <c r="E110" s="2" t="s">
        <v>30</v>
      </c>
    </row>
    <row r="111" spans="1:5" ht="22.5" customHeight="1">
      <c r="A111" s="2" t="s">
        <v>72</v>
      </c>
      <c r="B111" s="3" t="s">
        <v>98</v>
      </c>
      <c r="C111" s="3" t="s">
        <v>102</v>
      </c>
      <c r="D111" s="3" t="s">
        <v>22</v>
      </c>
      <c r="E111" s="2" t="s">
        <v>30</v>
      </c>
    </row>
    <row r="112" spans="1:5" ht="22.5" customHeight="1">
      <c r="A112" s="2" t="s">
        <v>72</v>
      </c>
      <c r="B112" s="3" t="s">
        <v>98</v>
      </c>
      <c r="C112" s="3" t="s">
        <v>103</v>
      </c>
      <c r="D112" s="3" t="s">
        <v>22</v>
      </c>
      <c r="E112" s="2" t="s">
        <v>30</v>
      </c>
    </row>
    <row r="113" spans="1:5" ht="22.5" customHeight="1">
      <c r="A113" s="2" t="s">
        <v>72</v>
      </c>
      <c r="B113" s="3" t="s">
        <v>104</v>
      </c>
      <c r="C113" s="3" t="s">
        <v>104</v>
      </c>
      <c r="D113" s="3" t="s">
        <v>25</v>
      </c>
      <c r="E113" s="2" t="s">
        <v>30</v>
      </c>
    </row>
    <row r="114" spans="1:5" ht="22.5" customHeight="1">
      <c r="A114" s="2" t="s">
        <v>72</v>
      </c>
      <c r="B114" s="3" t="s">
        <v>104</v>
      </c>
      <c r="C114" s="3" t="s">
        <v>105</v>
      </c>
      <c r="D114" s="3" t="s">
        <v>25</v>
      </c>
      <c r="E114" s="2" t="s">
        <v>30</v>
      </c>
    </row>
    <row r="115" spans="1:5" ht="22.5" customHeight="1">
      <c r="A115" s="2" t="s">
        <v>72</v>
      </c>
      <c r="B115" s="3" t="s">
        <v>104</v>
      </c>
      <c r="C115" s="3" t="s">
        <v>106</v>
      </c>
      <c r="D115" s="3" t="s">
        <v>25</v>
      </c>
      <c r="E115" s="2" t="s">
        <v>30</v>
      </c>
    </row>
    <row r="116" spans="1:5" ht="22.5" customHeight="1">
      <c r="A116" s="2" t="s">
        <v>72</v>
      </c>
      <c r="B116" s="3" t="s">
        <v>104</v>
      </c>
      <c r="C116" s="3" t="s">
        <v>107</v>
      </c>
      <c r="D116" s="3" t="s">
        <v>25</v>
      </c>
      <c r="E116" s="2" t="s">
        <v>30</v>
      </c>
    </row>
    <row r="117" spans="1:5" ht="22.5" customHeight="1">
      <c r="A117" s="2" t="s">
        <v>72</v>
      </c>
      <c r="B117" s="3" t="s">
        <v>104</v>
      </c>
      <c r="C117" s="3" t="s">
        <v>491</v>
      </c>
      <c r="D117" s="3" t="s">
        <v>25</v>
      </c>
      <c r="E117" s="2" t="s">
        <v>64</v>
      </c>
    </row>
    <row r="118" spans="1:5" ht="22.5" customHeight="1">
      <c r="A118" s="2" t="s">
        <v>72</v>
      </c>
      <c r="B118" s="3" t="s">
        <v>104</v>
      </c>
      <c r="C118" s="3" t="s">
        <v>492</v>
      </c>
      <c r="D118" s="3" t="s">
        <v>18</v>
      </c>
      <c r="E118" s="2" t="s">
        <v>85</v>
      </c>
    </row>
    <row r="119" spans="1:5" ht="22.5" customHeight="1">
      <c r="A119" s="2" t="s">
        <v>72</v>
      </c>
      <c r="B119" s="3" t="s">
        <v>104</v>
      </c>
      <c r="C119" s="3" t="s">
        <v>108</v>
      </c>
      <c r="D119" s="3" t="s">
        <v>25</v>
      </c>
      <c r="E119" s="2" t="s">
        <v>30</v>
      </c>
    </row>
    <row r="120" spans="1:5" ht="22.5" customHeight="1">
      <c r="A120" s="2" t="s">
        <v>109</v>
      </c>
      <c r="B120" s="3" t="s">
        <v>110</v>
      </c>
      <c r="C120" s="3" t="s">
        <v>110</v>
      </c>
      <c r="D120" s="3" t="s">
        <v>25</v>
      </c>
      <c r="E120" s="2" t="s">
        <v>30</v>
      </c>
    </row>
    <row r="121" spans="1:5" ht="22.5" customHeight="1">
      <c r="A121" s="2" t="s">
        <v>109</v>
      </c>
      <c r="B121" s="3" t="s">
        <v>110</v>
      </c>
      <c r="C121" s="3" t="s">
        <v>111</v>
      </c>
      <c r="D121" s="3" t="s">
        <v>25</v>
      </c>
      <c r="E121" s="2" t="s">
        <v>30</v>
      </c>
    </row>
    <row r="122" spans="1:5" ht="22.5" customHeight="1">
      <c r="A122" s="2" t="s">
        <v>109</v>
      </c>
      <c r="B122" s="3" t="s">
        <v>110</v>
      </c>
      <c r="C122" s="3" t="s">
        <v>112</v>
      </c>
      <c r="D122" s="3" t="s">
        <v>25</v>
      </c>
      <c r="E122" s="2" t="s">
        <v>30</v>
      </c>
    </row>
    <row r="123" spans="1:5" ht="22.5" customHeight="1">
      <c r="A123" s="2" t="s">
        <v>109</v>
      </c>
      <c r="B123" s="3" t="s">
        <v>110</v>
      </c>
      <c r="C123" s="3" t="s">
        <v>113</v>
      </c>
      <c r="D123" s="3" t="s">
        <v>25</v>
      </c>
      <c r="E123" s="2" t="s">
        <v>30</v>
      </c>
    </row>
    <row r="124" spans="1:5" ht="22.5" customHeight="1">
      <c r="A124" s="2" t="s">
        <v>109</v>
      </c>
      <c r="B124" s="3" t="s">
        <v>110</v>
      </c>
      <c r="C124" s="3" t="s">
        <v>114</v>
      </c>
      <c r="D124" s="3" t="s">
        <v>25</v>
      </c>
      <c r="E124" s="2" t="s">
        <v>30</v>
      </c>
    </row>
    <row r="125" spans="1:5" ht="22.5" customHeight="1">
      <c r="A125" s="2" t="s">
        <v>109</v>
      </c>
      <c r="B125" s="3" t="s">
        <v>110</v>
      </c>
      <c r="C125" s="3" t="s">
        <v>115</v>
      </c>
      <c r="D125" s="3" t="s">
        <v>25</v>
      </c>
      <c r="E125" s="2" t="s">
        <v>30</v>
      </c>
    </row>
    <row r="126" spans="1:5" ht="22.5" customHeight="1">
      <c r="A126" s="2" t="s">
        <v>109</v>
      </c>
      <c r="B126" s="3" t="s">
        <v>110</v>
      </c>
      <c r="C126" s="3" t="s">
        <v>116</v>
      </c>
      <c r="D126" s="3" t="s">
        <v>25</v>
      </c>
      <c r="E126" s="2" t="s">
        <v>30</v>
      </c>
    </row>
    <row r="127" spans="1:5" ht="22.5" customHeight="1">
      <c r="A127" s="2" t="s">
        <v>109</v>
      </c>
      <c r="B127" s="3" t="s">
        <v>110</v>
      </c>
      <c r="C127" s="3" t="s">
        <v>117</v>
      </c>
      <c r="D127" s="3" t="s">
        <v>25</v>
      </c>
      <c r="E127" s="2" t="s">
        <v>30</v>
      </c>
    </row>
    <row r="128" spans="1:5" ht="22.5" customHeight="1">
      <c r="A128" s="2" t="s">
        <v>109</v>
      </c>
      <c r="B128" s="3" t="s">
        <v>110</v>
      </c>
      <c r="C128" s="3" t="s">
        <v>118</v>
      </c>
      <c r="D128" s="3" t="s">
        <v>25</v>
      </c>
      <c r="E128" s="2" t="s">
        <v>30</v>
      </c>
    </row>
    <row r="129" spans="1:5" ht="22.5" customHeight="1">
      <c r="A129" s="2" t="s">
        <v>109</v>
      </c>
      <c r="B129" s="3" t="s">
        <v>110</v>
      </c>
      <c r="C129" s="3" t="s">
        <v>119</v>
      </c>
      <c r="D129" s="3" t="s">
        <v>25</v>
      </c>
      <c r="E129" s="2" t="s">
        <v>30</v>
      </c>
    </row>
    <row r="130" spans="1:5" ht="22.5" customHeight="1">
      <c r="A130" s="2" t="s">
        <v>109</v>
      </c>
      <c r="B130" s="3" t="s">
        <v>110</v>
      </c>
      <c r="C130" s="3" t="s">
        <v>120</v>
      </c>
      <c r="D130" s="3" t="s">
        <v>25</v>
      </c>
      <c r="E130" s="2" t="s">
        <v>30</v>
      </c>
    </row>
    <row r="131" spans="1:5" ht="22.5" customHeight="1">
      <c r="A131" s="2" t="s">
        <v>109</v>
      </c>
      <c r="B131" s="3" t="s">
        <v>110</v>
      </c>
      <c r="C131" s="3" t="s">
        <v>121</v>
      </c>
      <c r="D131" s="3" t="s">
        <v>25</v>
      </c>
      <c r="E131" s="2" t="s">
        <v>30</v>
      </c>
    </row>
    <row r="132" spans="1:5" ht="22.5" customHeight="1">
      <c r="A132" s="2" t="s">
        <v>109</v>
      </c>
      <c r="B132" s="3" t="s">
        <v>110</v>
      </c>
      <c r="C132" s="3" t="s">
        <v>122</v>
      </c>
      <c r="D132" s="3" t="s">
        <v>25</v>
      </c>
      <c r="E132" s="2" t="s">
        <v>30</v>
      </c>
    </row>
    <row r="133" spans="1:5" ht="22.5" customHeight="1">
      <c r="A133" s="2" t="s">
        <v>109</v>
      </c>
      <c r="B133" s="3" t="s">
        <v>110</v>
      </c>
      <c r="C133" s="3" t="s">
        <v>123</v>
      </c>
      <c r="D133" s="3" t="s">
        <v>25</v>
      </c>
      <c r="E133" s="2" t="s">
        <v>30</v>
      </c>
    </row>
    <row r="134" spans="1:5" ht="22.5" customHeight="1">
      <c r="A134" s="2" t="s">
        <v>109</v>
      </c>
      <c r="B134" s="3" t="s">
        <v>110</v>
      </c>
      <c r="C134" s="3" t="s">
        <v>493</v>
      </c>
      <c r="D134" s="3" t="s">
        <v>25</v>
      </c>
      <c r="E134" s="2" t="s">
        <v>64</v>
      </c>
    </row>
    <row r="135" spans="1:5" ht="22.5" customHeight="1">
      <c r="A135" s="2" t="s">
        <v>109</v>
      </c>
      <c r="B135" s="3" t="s">
        <v>110</v>
      </c>
      <c r="C135" s="3" t="s">
        <v>494</v>
      </c>
      <c r="D135" s="3" t="s">
        <v>18</v>
      </c>
      <c r="E135" s="2" t="s">
        <v>85</v>
      </c>
    </row>
    <row r="136" spans="1:5" ht="22.5" customHeight="1">
      <c r="A136" s="2" t="s">
        <v>109</v>
      </c>
      <c r="B136" s="3" t="s">
        <v>110</v>
      </c>
      <c r="C136" s="3" t="s">
        <v>124</v>
      </c>
      <c r="D136" s="3" t="s">
        <v>25</v>
      </c>
      <c r="E136" s="2" t="s">
        <v>30</v>
      </c>
    </row>
    <row r="137" spans="1:5" ht="22.5" customHeight="1">
      <c r="A137" s="2" t="s">
        <v>109</v>
      </c>
      <c r="B137" s="3" t="s">
        <v>110</v>
      </c>
      <c r="C137" s="3" t="s">
        <v>125</v>
      </c>
      <c r="D137" s="3" t="s">
        <v>25</v>
      </c>
      <c r="E137" s="2" t="s">
        <v>30</v>
      </c>
    </row>
    <row r="138" spans="1:5" ht="22.5" customHeight="1">
      <c r="A138" s="2" t="s">
        <v>109</v>
      </c>
      <c r="B138" s="3" t="s">
        <v>110</v>
      </c>
      <c r="C138" s="3" t="s">
        <v>126</v>
      </c>
      <c r="D138" s="3" t="s">
        <v>25</v>
      </c>
      <c r="E138" s="2" t="s">
        <v>30</v>
      </c>
    </row>
    <row r="139" spans="1:5" ht="22.5" customHeight="1">
      <c r="A139" s="2" t="s">
        <v>109</v>
      </c>
      <c r="B139" s="3" t="s">
        <v>110</v>
      </c>
      <c r="C139" s="3" t="s">
        <v>127</v>
      </c>
      <c r="D139" s="3" t="s">
        <v>25</v>
      </c>
      <c r="E139" s="2" t="s">
        <v>30</v>
      </c>
    </row>
    <row r="140" spans="1:5" ht="22.5" customHeight="1">
      <c r="A140" s="2" t="s">
        <v>109</v>
      </c>
      <c r="B140" s="3" t="s">
        <v>110</v>
      </c>
      <c r="C140" s="3" t="s">
        <v>128</v>
      </c>
      <c r="D140" s="3" t="s">
        <v>25</v>
      </c>
      <c r="E140" s="2" t="s">
        <v>30</v>
      </c>
    </row>
    <row r="141" spans="1:5" ht="22.5" customHeight="1">
      <c r="A141" s="2" t="s">
        <v>109</v>
      </c>
      <c r="B141" s="3" t="s">
        <v>110</v>
      </c>
      <c r="C141" s="3" t="s">
        <v>129</v>
      </c>
      <c r="D141" s="3" t="s">
        <v>25</v>
      </c>
      <c r="E141" s="2" t="s">
        <v>30</v>
      </c>
    </row>
    <row r="142" spans="1:5" ht="22.5" customHeight="1">
      <c r="A142" s="2" t="s">
        <v>109</v>
      </c>
      <c r="B142" s="3" t="s">
        <v>110</v>
      </c>
      <c r="C142" s="3" t="s">
        <v>130</v>
      </c>
      <c r="D142" s="3" t="s">
        <v>25</v>
      </c>
      <c r="E142" s="2" t="s">
        <v>30</v>
      </c>
    </row>
    <row r="143" spans="1:5" ht="22.5" customHeight="1">
      <c r="A143" s="2" t="s">
        <v>109</v>
      </c>
      <c r="B143" s="3" t="s">
        <v>110</v>
      </c>
      <c r="C143" s="3" t="s">
        <v>131</v>
      </c>
      <c r="D143" s="3" t="s">
        <v>25</v>
      </c>
      <c r="E143" s="2" t="s">
        <v>30</v>
      </c>
    </row>
    <row r="144" spans="1:5" ht="22.5" customHeight="1">
      <c r="A144" s="2" t="s">
        <v>109</v>
      </c>
      <c r="B144" s="3" t="s">
        <v>110</v>
      </c>
      <c r="C144" s="3" t="s">
        <v>132</v>
      </c>
      <c r="D144" s="3" t="s">
        <v>25</v>
      </c>
      <c r="E144" s="2" t="s">
        <v>30</v>
      </c>
    </row>
    <row r="145" spans="1:5" ht="22.5" customHeight="1">
      <c r="A145" s="2" t="s">
        <v>109</v>
      </c>
      <c r="B145" s="3" t="s">
        <v>110</v>
      </c>
      <c r="C145" s="3" t="s">
        <v>133</v>
      </c>
      <c r="D145" s="3" t="s">
        <v>25</v>
      </c>
      <c r="E145" s="2" t="s">
        <v>30</v>
      </c>
    </row>
    <row r="146" spans="1:5" ht="22.5" customHeight="1">
      <c r="A146" s="2" t="s">
        <v>109</v>
      </c>
      <c r="B146" s="3" t="s">
        <v>110</v>
      </c>
      <c r="C146" s="3" t="s">
        <v>134</v>
      </c>
      <c r="D146" s="3" t="s">
        <v>25</v>
      </c>
      <c r="E146" s="2" t="s">
        <v>30</v>
      </c>
    </row>
    <row r="147" spans="1:5" ht="22.5" customHeight="1">
      <c r="A147" s="2" t="s">
        <v>109</v>
      </c>
      <c r="B147" s="3" t="s">
        <v>110</v>
      </c>
      <c r="C147" s="3" t="s">
        <v>135</v>
      </c>
      <c r="D147" s="3" t="s">
        <v>25</v>
      </c>
      <c r="E147" s="2" t="s">
        <v>30</v>
      </c>
    </row>
    <row r="148" spans="1:5" ht="22.5" customHeight="1">
      <c r="A148" s="2" t="s">
        <v>109</v>
      </c>
      <c r="B148" s="3" t="s">
        <v>110</v>
      </c>
      <c r="C148" s="3" t="s">
        <v>136</v>
      </c>
      <c r="D148" s="3" t="s">
        <v>25</v>
      </c>
      <c r="E148" s="2" t="s">
        <v>30</v>
      </c>
    </row>
    <row r="149" spans="1:5" ht="22.5" customHeight="1">
      <c r="A149" s="2" t="s">
        <v>109</v>
      </c>
      <c r="B149" s="3" t="s">
        <v>110</v>
      </c>
      <c r="C149" s="3" t="s">
        <v>137</v>
      </c>
      <c r="D149" s="3" t="s">
        <v>25</v>
      </c>
      <c r="E149" s="2" t="s">
        <v>30</v>
      </c>
    </row>
    <row r="150" spans="1:5" ht="22.5" customHeight="1">
      <c r="A150" s="2" t="s">
        <v>109</v>
      </c>
      <c r="B150" s="3" t="s">
        <v>110</v>
      </c>
      <c r="C150" s="3" t="s">
        <v>138</v>
      </c>
      <c r="D150" s="3" t="s">
        <v>25</v>
      </c>
      <c r="E150" s="2" t="s">
        <v>30</v>
      </c>
    </row>
    <row r="151" spans="1:5" ht="22.5" customHeight="1">
      <c r="A151" s="2" t="s">
        <v>109</v>
      </c>
      <c r="B151" s="3" t="s">
        <v>110</v>
      </c>
      <c r="C151" s="3" t="s">
        <v>139</v>
      </c>
      <c r="D151" s="3" t="s">
        <v>25</v>
      </c>
      <c r="E151" s="2" t="s">
        <v>30</v>
      </c>
    </row>
    <row r="152" spans="1:5" ht="22.5" customHeight="1">
      <c r="A152" s="2" t="s">
        <v>109</v>
      </c>
      <c r="B152" s="3" t="s">
        <v>110</v>
      </c>
      <c r="C152" s="3" t="s">
        <v>140</v>
      </c>
      <c r="D152" s="3" t="s">
        <v>25</v>
      </c>
      <c r="E152" s="2" t="s">
        <v>30</v>
      </c>
    </row>
    <row r="153" spans="1:5" ht="22.5" customHeight="1">
      <c r="A153" s="2" t="s">
        <v>109</v>
      </c>
      <c r="B153" s="3" t="s">
        <v>141</v>
      </c>
      <c r="C153" s="3" t="s">
        <v>142</v>
      </c>
      <c r="D153" s="3" t="s">
        <v>25</v>
      </c>
      <c r="E153" s="2" t="s">
        <v>30</v>
      </c>
    </row>
    <row r="154" spans="1:5" ht="22.5" customHeight="1">
      <c r="A154" s="2" t="s">
        <v>109</v>
      </c>
      <c r="B154" s="3" t="s">
        <v>141</v>
      </c>
      <c r="C154" s="3" t="s">
        <v>143</v>
      </c>
      <c r="D154" s="3" t="s">
        <v>25</v>
      </c>
      <c r="E154" s="2" t="s">
        <v>30</v>
      </c>
    </row>
    <row r="155" spans="1:5" ht="22.5" customHeight="1">
      <c r="A155" s="2" t="s">
        <v>109</v>
      </c>
      <c r="B155" s="3" t="s">
        <v>141</v>
      </c>
      <c r="C155" s="3" t="s">
        <v>495</v>
      </c>
      <c r="D155" s="3" t="s">
        <v>25</v>
      </c>
      <c r="E155" s="2" t="s">
        <v>64</v>
      </c>
    </row>
    <row r="156" spans="1:5" ht="22.5" customHeight="1">
      <c r="A156" s="2" t="s">
        <v>109</v>
      </c>
      <c r="B156" s="3" t="s">
        <v>141</v>
      </c>
      <c r="C156" s="3" t="s">
        <v>496</v>
      </c>
      <c r="D156" s="3" t="s">
        <v>18</v>
      </c>
      <c r="E156" s="2" t="s">
        <v>85</v>
      </c>
    </row>
    <row r="157" spans="1:5" ht="22.5" customHeight="1">
      <c r="A157" s="2" t="s">
        <v>109</v>
      </c>
      <c r="B157" s="3" t="s">
        <v>144</v>
      </c>
      <c r="C157" s="3" t="s">
        <v>497</v>
      </c>
      <c r="D157" s="3" t="s">
        <v>25</v>
      </c>
      <c r="E157" s="2" t="s">
        <v>64</v>
      </c>
    </row>
    <row r="158" spans="1:5" ht="22.5" customHeight="1">
      <c r="A158" s="2" t="s">
        <v>109</v>
      </c>
      <c r="B158" s="3" t="s">
        <v>144</v>
      </c>
      <c r="C158" s="3" t="s">
        <v>498</v>
      </c>
      <c r="D158" s="3" t="s">
        <v>18</v>
      </c>
      <c r="E158" s="2" t="s">
        <v>85</v>
      </c>
    </row>
    <row r="159" spans="1:5" ht="22.5" customHeight="1">
      <c r="A159" s="2" t="s">
        <v>109</v>
      </c>
      <c r="B159" s="3" t="s">
        <v>144</v>
      </c>
      <c r="C159" s="3" t="s">
        <v>145</v>
      </c>
      <c r="D159" s="3" t="s">
        <v>25</v>
      </c>
      <c r="E159" s="2" t="s">
        <v>30</v>
      </c>
    </row>
    <row r="160" spans="1:5" ht="22.5" customHeight="1">
      <c r="A160" s="2" t="s">
        <v>109</v>
      </c>
      <c r="B160" s="3" t="s">
        <v>144</v>
      </c>
      <c r="C160" s="3" t="s">
        <v>146</v>
      </c>
      <c r="D160" s="3" t="s">
        <v>25</v>
      </c>
      <c r="E160" s="2" t="s">
        <v>30</v>
      </c>
    </row>
    <row r="161" spans="1:5" ht="22.5" customHeight="1">
      <c r="A161" s="2" t="s">
        <v>109</v>
      </c>
      <c r="B161" s="3" t="s">
        <v>147</v>
      </c>
      <c r="C161" s="3" t="s">
        <v>148</v>
      </c>
      <c r="D161" s="3" t="s">
        <v>25</v>
      </c>
      <c r="E161" s="2" t="s">
        <v>30</v>
      </c>
    </row>
    <row r="162" spans="1:5" ht="22.5" customHeight="1">
      <c r="A162" s="2" t="s">
        <v>109</v>
      </c>
      <c r="B162" s="3" t="s">
        <v>147</v>
      </c>
      <c r="C162" s="3" t="s">
        <v>149</v>
      </c>
      <c r="D162" s="3" t="s">
        <v>25</v>
      </c>
      <c r="E162" s="2" t="s">
        <v>30</v>
      </c>
    </row>
    <row r="163" spans="1:5" ht="22.5" customHeight="1">
      <c r="A163" s="2" t="s">
        <v>109</v>
      </c>
      <c r="B163" s="3" t="s">
        <v>147</v>
      </c>
      <c r="C163" s="3" t="s">
        <v>150</v>
      </c>
      <c r="D163" s="3" t="s">
        <v>25</v>
      </c>
      <c r="E163" s="2" t="s">
        <v>30</v>
      </c>
    </row>
    <row r="164" spans="1:5" ht="22.5" customHeight="1">
      <c r="A164" s="2" t="s">
        <v>109</v>
      </c>
      <c r="B164" s="3" t="s">
        <v>147</v>
      </c>
      <c r="C164" s="3" t="s">
        <v>151</v>
      </c>
      <c r="D164" s="3" t="s">
        <v>25</v>
      </c>
      <c r="E164" s="2" t="s">
        <v>30</v>
      </c>
    </row>
    <row r="165" spans="1:5" ht="22.5" customHeight="1">
      <c r="A165" s="2" t="s">
        <v>109</v>
      </c>
      <c r="B165" s="3" t="s">
        <v>152</v>
      </c>
      <c r="C165" s="3" t="s">
        <v>152</v>
      </c>
      <c r="D165" s="3" t="s">
        <v>25</v>
      </c>
      <c r="E165" s="2" t="s">
        <v>30</v>
      </c>
    </row>
    <row r="166" spans="1:5" ht="22.5" customHeight="1">
      <c r="A166" s="2" t="s">
        <v>109</v>
      </c>
      <c r="B166" s="3" t="s">
        <v>152</v>
      </c>
      <c r="C166" s="3" t="s">
        <v>153</v>
      </c>
      <c r="D166" s="3" t="s">
        <v>25</v>
      </c>
      <c r="E166" s="2" t="s">
        <v>30</v>
      </c>
    </row>
    <row r="167" spans="1:5" ht="22.5" customHeight="1">
      <c r="A167" s="2" t="s">
        <v>109</v>
      </c>
      <c r="B167" s="3" t="s">
        <v>152</v>
      </c>
      <c r="C167" s="3" t="s">
        <v>154</v>
      </c>
      <c r="D167" s="3" t="s">
        <v>25</v>
      </c>
      <c r="E167" s="2" t="s">
        <v>30</v>
      </c>
    </row>
    <row r="168" spans="1:5" ht="22.5" customHeight="1">
      <c r="A168" s="2" t="s">
        <v>109</v>
      </c>
      <c r="B168" s="3" t="s">
        <v>152</v>
      </c>
      <c r="C168" s="3" t="s">
        <v>155</v>
      </c>
      <c r="D168" s="3" t="s">
        <v>25</v>
      </c>
      <c r="E168" s="2" t="s">
        <v>30</v>
      </c>
    </row>
    <row r="169" spans="1:5" ht="22.5" customHeight="1">
      <c r="A169" s="2" t="s">
        <v>109</v>
      </c>
      <c r="B169" s="3" t="s">
        <v>152</v>
      </c>
      <c r="C169" s="3" t="s">
        <v>156</v>
      </c>
      <c r="D169" s="3" t="s">
        <v>25</v>
      </c>
      <c r="E169" s="2" t="s">
        <v>30</v>
      </c>
    </row>
    <row r="170" spans="1:5" ht="22.5" customHeight="1">
      <c r="A170" s="2" t="s">
        <v>109</v>
      </c>
      <c r="B170" s="3" t="s">
        <v>157</v>
      </c>
      <c r="C170" s="3" t="s">
        <v>157</v>
      </c>
      <c r="D170" s="3" t="s">
        <v>25</v>
      </c>
      <c r="E170" s="2" t="s">
        <v>30</v>
      </c>
    </row>
    <row r="171" spans="1:5" ht="22.5" customHeight="1">
      <c r="A171" s="2" t="s">
        <v>109</v>
      </c>
      <c r="B171" s="3" t="s">
        <v>157</v>
      </c>
      <c r="C171" s="3" t="s">
        <v>158</v>
      </c>
      <c r="D171" s="3" t="s">
        <v>25</v>
      </c>
      <c r="E171" s="2" t="s">
        <v>30</v>
      </c>
    </row>
    <row r="172" spans="1:5" ht="22.5" customHeight="1">
      <c r="A172" s="2" t="s">
        <v>109</v>
      </c>
      <c r="B172" s="3" t="s">
        <v>157</v>
      </c>
      <c r="C172" s="3" t="s">
        <v>159</v>
      </c>
      <c r="D172" s="3" t="s">
        <v>25</v>
      </c>
      <c r="E172" s="2" t="s">
        <v>30</v>
      </c>
    </row>
    <row r="173" spans="1:5" ht="22.5" customHeight="1">
      <c r="A173" s="2" t="s">
        <v>109</v>
      </c>
      <c r="B173" s="3" t="s">
        <v>157</v>
      </c>
      <c r="C173" s="3" t="s">
        <v>160</v>
      </c>
      <c r="D173" s="3" t="s">
        <v>25</v>
      </c>
      <c r="E173" s="2" t="s">
        <v>30</v>
      </c>
    </row>
    <row r="174" spans="1:5" ht="22.5" customHeight="1">
      <c r="A174" s="2" t="s">
        <v>109</v>
      </c>
      <c r="B174" s="3" t="s">
        <v>157</v>
      </c>
      <c r="C174" s="3" t="s">
        <v>161</v>
      </c>
      <c r="D174" s="3" t="s">
        <v>25</v>
      </c>
      <c r="E174" s="2" t="s">
        <v>30</v>
      </c>
    </row>
    <row r="175" spans="1:5" ht="22.5" customHeight="1">
      <c r="A175" s="2" t="s">
        <v>162</v>
      </c>
      <c r="B175" s="3" t="s">
        <v>163</v>
      </c>
      <c r="C175" s="3" t="s">
        <v>164</v>
      </c>
      <c r="D175" s="3" t="s">
        <v>25</v>
      </c>
      <c r="E175" s="2" t="s">
        <v>30</v>
      </c>
    </row>
    <row r="176" spans="1:5" ht="22.5" customHeight="1">
      <c r="A176" s="2" t="s">
        <v>162</v>
      </c>
      <c r="B176" s="3" t="s">
        <v>163</v>
      </c>
      <c r="C176" s="3" t="s">
        <v>499</v>
      </c>
      <c r="D176" s="3" t="s">
        <v>25</v>
      </c>
      <c r="E176" s="2" t="s">
        <v>165</v>
      </c>
    </row>
    <row r="177" spans="1:5" ht="22.5" customHeight="1">
      <c r="A177" s="2" t="s">
        <v>162</v>
      </c>
      <c r="B177" s="3" t="s">
        <v>163</v>
      </c>
      <c r="C177" s="3" t="s">
        <v>500</v>
      </c>
      <c r="D177" s="3" t="s">
        <v>18</v>
      </c>
      <c r="E177" s="2" t="s">
        <v>166</v>
      </c>
    </row>
    <row r="178" spans="1:5" ht="22.5" customHeight="1">
      <c r="A178" s="2" t="s">
        <v>162</v>
      </c>
      <c r="B178" s="3" t="s">
        <v>163</v>
      </c>
      <c r="C178" s="3" t="s">
        <v>167</v>
      </c>
      <c r="D178" s="3" t="s">
        <v>25</v>
      </c>
      <c r="E178" s="2" t="s">
        <v>30</v>
      </c>
    </row>
    <row r="179" spans="1:5" ht="22.5" customHeight="1">
      <c r="A179" s="2" t="s">
        <v>162</v>
      </c>
      <c r="B179" s="3" t="s">
        <v>163</v>
      </c>
      <c r="C179" s="3" t="s">
        <v>168</v>
      </c>
      <c r="D179" s="3" t="s">
        <v>25</v>
      </c>
      <c r="E179" s="2" t="s">
        <v>30</v>
      </c>
    </row>
    <row r="180" spans="1:5" ht="22.5" customHeight="1">
      <c r="A180" s="2" t="s">
        <v>162</v>
      </c>
      <c r="B180" s="3" t="s">
        <v>163</v>
      </c>
      <c r="C180" s="3" t="s">
        <v>169</v>
      </c>
      <c r="D180" s="3" t="s">
        <v>25</v>
      </c>
      <c r="E180" s="2" t="s">
        <v>30</v>
      </c>
    </row>
    <row r="181" spans="1:5" ht="22.5" customHeight="1">
      <c r="A181" s="2" t="s">
        <v>162</v>
      </c>
      <c r="B181" s="3" t="s">
        <v>163</v>
      </c>
      <c r="C181" s="3" t="s">
        <v>170</v>
      </c>
      <c r="D181" s="3" t="s">
        <v>25</v>
      </c>
      <c r="E181" s="2" t="s">
        <v>30</v>
      </c>
    </row>
    <row r="182" spans="1:5" ht="22.5" customHeight="1">
      <c r="A182" s="2" t="s">
        <v>162</v>
      </c>
      <c r="B182" s="3" t="s">
        <v>163</v>
      </c>
      <c r="C182" s="3" t="s">
        <v>171</v>
      </c>
      <c r="D182" s="3" t="s">
        <v>25</v>
      </c>
      <c r="E182" s="2" t="s">
        <v>30</v>
      </c>
    </row>
    <row r="183" spans="1:5" ht="22.5" customHeight="1">
      <c r="A183" s="2" t="s">
        <v>162</v>
      </c>
      <c r="B183" s="3" t="s">
        <v>163</v>
      </c>
      <c r="C183" s="3" t="s">
        <v>501</v>
      </c>
      <c r="D183" s="3" t="s">
        <v>25</v>
      </c>
      <c r="E183" s="2" t="s">
        <v>165</v>
      </c>
    </row>
    <row r="184" spans="1:5" ht="22.5" customHeight="1">
      <c r="A184" s="2" t="s">
        <v>162</v>
      </c>
      <c r="B184" s="3" t="s">
        <v>163</v>
      </c>
      <c r="C184" s="3" t="s">
        <v>502</v>
      </c>
      <c r="D184" s="3" t="s">
        <v>18</v>
      </c>
      <c r="E184" s="2" t="s">
        <v>166</v>
      </c>
    </row>
    <row r="185" spans="1:5" ht="22.5" customHeight="1">
      <c r="A185" s="2" t="s">
        <v>162</v>
      </c>
      <c r="B185" s="3" t="s">
        <v>163</v>
      </c>
      <c r="C185" s="3" t="s">
        <v>503</v>
      </c>
      <c r="D185" s="3" t="s">
        <v>25</v>
      </c>
      <c r="E185" s="2" t="s">
        <v>165</v>
      </c>
    </row>
    <row r="186" spans="1:5" ht="22.5" customHeight="1">
      <c r="A186" s="2" t="s">
        <v>162</v>
      </c>
      <c r="B186" s="3" t="s">
        <v>163</v>
      </c>
      <c r="C186" s="3" t="s">
        <v>504</v>
      </c>
      <c r="D186" s="3" t="s">
        <v>18</v>
      </c>
      <c r="E186" s="2" t="s">
        <v>166</v>
      </c>
    </row>
    <row r="187" spans="1:5" ht="22.5" customHeight="1">
      <c r="A187" s="2" t="s">
        <v>162</v>
      </c>
      <c r="B187" s="3" t="s">
        <v>163</v>
      </c>
      <c r="C187" s="3" t="s">
        <v>505</v>
      </c>
      <c r="D187" s="3" t="s">
        <v>25</v>
      </c>
      <c r="E187" s="2" t="s">
        <v>165</v>
      </c>
    </row>
    <row r="188" spans="1:5" ht="22.5" customHeight="1">
      <c r="A188" s="2" t="s">
        <v>162</v>
      </c>
      <c r="B188" s="3" t="s">
        <v>163</v>
      </c>
      <c r="C188" s="3" t="s">
        <v>506</v>
      </c>
      <c r="D188" s="3" t="s">
        <v>18</v>
      </c>
      <c r="E188" s="2" t="s">
        <v>166</v>
      </c>
    </row>
    <row r="189" spans="1:5" ht="22.5" customHeight="1">
      <c r="A189" s="2" t="s">
        <v>162</v>
      </c>
      <c r="B189" s="3" t="s">
        <v>163</v>
      </c>
      <c r="C189" s="3" t="s">
        <v>172</v>
      </c>
      <c r="D189" s="3" t="s">
        <v>25</v>
      </c>
      <c r="E189" s="2" t="s">
        <v>30</v>
      </c>
    </row>
    <row r="190" spans="1:5" ht="22.5" customHeight="1">
      <c r="A190" s="2" t="s">
        <v>162</v>
      </c>
      <c r="B190" s="3" t="s">
        <v>163</v>
      </c>
      <c r="C190" s="3" t="s">
        <v>173</v>
      </c>
      <c r="D190" s="3" t="s">
        <v>25</v>
      </c>
      <c r="E190" s="2" t="s">
        <v>30</v>
      </c>
    </row>
    <row r="191" spans="1:5" ht="22.5" customHeight="1">
      <c r="A191" s="2" t="s">
        <v>162</v>
      </c>
      <c r="B191" s="3" t="s">
        <v>163</v>
      </c>
      <c r="C191" s="3" t="s">
        <v>174</v>
      </c>
      <c r="D191" s="3" t="s">
        <v>25</v>
      </c>
      <c r="E191" s="2" t="s">
        <v>30</v>
      </c>
    </row>
    <row r="192" spans="1:5" ht="22.5" customHeight="1">
      <c r="A192" s="2" t="s">
        <v>162</v>
      </c>
      <c r="B192" s="3" t="s">
        <v>163</v>
      </c>
      <c r="C192" s="3" t="s">
        <v>175</v>
      </c>
      <c r="D192" s="3" t="s">
        <v>25</v>
      </c>
      <c r="E192" s="2" t="s">
        <v>30</v>
      </c>
    </row>
    <row r="193" spans="1:5" ht="22.5" customHeight="1">
      <c r="A193" s="2" t="s">
        <v>162</v>
      </c>
      <c r="B193" s="3" t="s">
        <v>163</v>
      </c>
      <c r="C193" s="3" t="s">
        <v>507</v>
      </c>
      <c r="D193" s="3" t="s">
        <v>25</v>
      </c>
      <c r="E193" s="2" t="s">
        <v>165</v>
      </c>
    </row>
    <row r="194" spans="1:5" ht="22.5" customHeight="1">
      <c r="A194" s="2" t="s">
        <v>162</v>
      </c>
      <c r="B194" s="3" t="s">
        <v>163</v>
      </c>
      <c r="C194" s="3" t="s">
        <v>508</v>
      </c>
      <c r="D194" s="3" t="s">
        <v>18</v>
      </c>
      <c r="E194" s="2" t="s">
        <v>166</v>
      </c>
    </row>
    <row r="195" spans="1:5" ht="22.5" customHeight="1">
      <c r="A195" s="2" t="s">
        <v>162</v>
      </c>
      <c r="B195" s="3" t="s">
        <v>163</v>
      </c>
      <c r="C195" s="3" t="s">
        <v>509</v>
      </c>
      <c r="D195" s="3" t="s">
        <v>25</v>
      </c>
      <c r="E195" s="2" t="s">
        <v>165</v>
      </c>
    </row>
    <row r="196" spans="1:5" ht="22.5" customHeight="1">
      <c r="A196" s="2" t="s">
        <v>162</v>
      </c>
      <c r="B196" s="3" t="s">
        <v>163</v>
      </c>
      <c r="C196" s="3" t="s">
        <v>510</v>
      </c>
      <c r="D196" s="3" t="s">
        <v>18</v>
      </c>
      <c r="E196" s="2" t="s">
        <v>166</v>
      </c>
    </row>
    <row r="197" spans="1:5" ht="22.5" customHeight="1">
      <c r="A197" s="2" t="s">
        <v>162</v>
      </c>
      <c r="B197" s="3" t="s">
        <v>163</v>
      </c>
      <c r="C197" s="3" t="s">
        <v>176</v>
      </c>
      <c r="D197" s="3" t="s">
        <v>25</v>
      </c>
      <c r="E197" s="2" t="s">
        <v>30</v>
      </c>
    </row>
    <row r="198" spans="1:5" ht="22.5" customHeight="1">
      <c r="A198" s="2" t="s">
        <v>162</v>
      </c>
      <c r="B198" s="3" t="s">
        <v>177</v>
      </c>
      <c r="C198" s="3" t="s">
        <v>178</v>
      </c>
      <c r="D198" s="3" t="s">
        <v>22</v>
      </c>
      <c r="E198" s="2" t="s">
        <v>30</v>
      </c>
    </row>
    <row r="199" spans="1:5" ht="22.5" customHeight="1">
      <c r="A199" s="2" t="s">
        <v>162</v>
      </c>
      <c r="B199" s="3" t="s">
        <v>177</v>
      </c>
      <c r="C199" s="3" t="s">
        <v>179</v>
      </c>
      <c r="D199" s="3" t="s">
        <v>25</v>
      </c>
      <c r="E199" s="2" t="s">
        <v>30</v>
      </c>
    </row>
    <row r="200" spans="1:5" ht="22.5" customHeight="1">
      <c r="A200" s="2" t="s">
        <v>162</v>
      </c>
      <c r="B200" s="3" t="s">
        <v>177</v>
      </c>
      <c r="C200" s="3" t="s">
        <v>180</v>
      </c>
      <c r="D200" s="3" t="s">
        <v>22</v>
      </c>
      <c r="E200" s="2" t="s">
        <v>30</v>
      </c>
    </row>
    <row r="201" spans="1:5" ht="22.5" customHeight="1">
      <c r="A201" s="2" t="s">
        <v>162</v>
      </c>
      <c r="B201" s="3" t="s">
        <v>177</v>
      </c>
      <c r="C201" s="3" t="s">
        <v>181</v>
      </c>
      <c r="D201" s="3" t="s">
        <v>25</v>
      </c>
      <c r="E201" s="2" t="s">
        <v>30</v>
      </c>
    </row>
    <row r="202" spans="1:5" ht="22.5" customHeight="1">
      <c r="A202" s="2" t="s">
        <v>162</v>
      </c>
      <c r="B202" s="3" t="s">
        <v>177</v>
      </c>
      <c r="C202" s="3" t="s">
        <v>182</v>
      </c>
      <c r="D202" s="3" t="s">
        <v>22</v>
      </c>
      <c r="E202" s="2" t="s">
        <v>30</v>
      </c>
    </row>
    <row r="203" spans="1:5" ht="22.5" customHeight="1">
      <c r="A203" s="2" t="s">
        <v>162</v>
      </c>
      <c r="B203" s="3" t="s">
        <v>177</v>
      </c>
      <c r="C203" s="3" t="s">
        <v>183</v>
      </c>
      <c r="D203" s="3" t="s">
        <v>22</v>
      </c>
      <c r="E203" s="2" t="s">
        <v>30</v>
      </c>
    </row>
    <row r="204" spans="1:5" ht="22.5" customHeight="1">
      <c r="A204" s="2" t="s">
        <v>162</v>
      </c>
      <c r="B204" s="3" t="s">
        <v>184</v>
      </c>
      <c r="C204" s="3" t="s">
        <v>511</v>
      </c>
      <c r="D204" s="3" t="s">
        <v>25</v>
      </c>
      <c r="E204" s="2" t="s">
        <v>165</v>
      </c>
    </row>
    <row r="205" spans="1:5" ht="22.5" customHeight="1">
      <c r="A205" s="2" t="s">
        <v>162</v>
      </c>
      <c r="B205" s="3" t="s">
        <v>184</v>
      </c>
      <c r="C205" s="3" t="s">
        <v>512</v>
      </c>
      <c r="D205" s="3" t="s">
        <v>18</v>
      </c>
      <c r="E205" s="2" t="s">
        <v>166</v>
      </c>
    </row>
    <row r="206" spans="1:5" ht="22.5" customHeight="1">
      <c r="A206" s="2" t="s">
        <v>162</v>
      </c>
      <c r="B206" s="3" t="s">
        <v>184</v>
      </c>
      <c r="C206" s="3" t="s">
        <v>185</v>
      </c>
      <c r="D206" s="3" t="s">
        <v>25</v>
      </c>
      <c r="E206" s="2" t="s">
        <v>30</v>
      </c>
    </row>
    <row r="207" spans="1:5" ht="22.5" customHeight="1">
      <c r="A207" s="2" t="s">
        <v>162</v>
      </c>
      <c r="B207" s="3" t="s">
        <v>184</v>
      </c>
      <c r="C207" s="3" t="s">
        <v>186</v>
      </c>
      <c r="D207" s="3" t="s">
        <v>25</v>
      </c>
      <c r="E207" s="2" t="s">
        <v>30</v>
      </c>
    </row>
    <row r="208" spans="1:5" ht="22.5" customHeight="1">
      <c r="A208" s="2" t="s">
        <v>162</v>
      </c>
      <c r="B208" s="3" t="s">
        <v>184</v>
      </c>
      <c r="C208" s="3" t="s">
        <v>187</v>
      </c>
      <c r="D208" s="3" t="s">
        <v>25</v>
      </c>
      <c r="E208" s="2" t="s">
        <v>30</v>
      </c>
    </row>
    <row r="209" spans="1:5" ht="22.5" customHeight="1">
      <c r="A209" s="2" t="s">
        <v>162</v>
      </c>
      <c r="B209" s="3" t="s">
        <v>184</v>
      </c>
      <c r="C209" s="3" t="s">
        <v>188</v>
      </c>
      <c r="D209" s="3" t="s">
        <v>25</v>
      </c>
      <c r="E209" s="2" t="s">
        <v>30</v>
      </c>
    </row>
    <row r="210" spans="1:5" ht="22.5" customHeight="1">
      <c r="A210" s="2" t="s">
        <v>162</v>
      </c>
      <c r="B210" s="3" t="s">
        <v>184</v>
      </c>
      <c r="C210" s="3" t="s">
        <v>189</v>
      </c>
      <c r="D210" s="3" t="s">
        <v>25</v>
      </c>
      <c r="E210" s="2" t="s">
        <v>30</v>
      </c>
    </row>
    <row r="211" spans="1:5" ht="22.5" customHeight="1">
      <c r="A211" s="2" t="s">
        <v>162</v>
      </c>
      <c r="B211" s="3" t="s">
        <v>184</v>
      </c>
      <c r="C211" s="3" t="s">
        <v>190</v>
      </c>
      <c r="D211" s="3" t="s">
        <v>25</v>
      </c>
      <c r="E211" s="2" t="s">
        <v>30</v>
      </c>
    </row>
    <row r="212" spans="1:5" ht="22.5" customHeight="1">
      <c r="A212" s="2" t="s">
        <v>162</v>
      </c>
      <c r="B212" s="3" t="s">
        <v>184</v>
      </c>
      <c r="C212" s="3" t="s">
        <v>191</v>
      </c>
      <c r="D212" s="3" t="s">
        <v>25</v>
      </c>
      <c r="E212" s="2" t="s">
        <v>30</v>
      </c>
    </row>
    <row r="213" spans="1:5" ht="22.5" customHeight="1">
      <c r="A213" s="2" t="s">
        <v>162</v>
      </c>
      <c r="B213" s="3" t="s">
        <v>184</v>
      </c>
      <c r="C213" s="3" t="s">
        <v>192</v>
      </c>
      <c r="D213" s="3" t="s">
        <v>25</v>
      </c>
      <c r="E213" s="2" t="s">
        <v>30</v>
      </c>
    </row>
    <row r="214" spans="1:5" ht="22.5" customHeight="1">
      <c r="A214" s="2" t="s">
        <v>162</v>
      </c>
      <c r="B214" s="3" t="s">
        <v>184</v>
      </c>
      <c r="C214" s="3" t="s">
        <v>193</v>
      </c>
      <c r="D214" s="3" t="s">
        <v>25</v>
      </c>
      <c r="E214" s="2" t="s">
        <v>30</v>
      </c>
    </row>
    <row r="215" spans="1:5" ht="22.5" customHeight="1">
      <c r="A215" s="2" t="s">
        <v>194</v>
      </c>
      <c r="B215" s="3" t="s">
        <v>195</v>
      </c>
      <c r="C215" s="3" t="s">
        <v>195</v>
      </c>
      <c r="D215" s="3" t="s">
        <v>25</v>
      </c>
      <c r="E215" s="2" t="s">
        <v>30</v>
      </c>
    </row>
    <row r="216" spans="1:5" ht="22.5" customHeight="1">
      <c r="A216" s="2" t="s">
        <v>194</v>
      </c>
      <c r="B216" s="3" t="s">
        <v>195</v>
      </c>
      <c r="C216" s="3" t="s">
        <v>196</v>
      </c>
      <c r="D216" s="3" t="s">
        <v>27</v>
      </c>
      <c r="E216" s="2" t="s">
        <v>30</v>
      </c>
    </row>
    <row r="217" spans="1:5" ht="22.5" customHeight="1">
      <c r="A217" s="2" t="s">
        <v>194</v>
      </c>
      <c r="B217" s="3" t="s">
        <v>195</v>
      </c>
      <c r="C217" s="3" t="s">
        <v>197</v>
      </c>
      <c r="D217" s="3" t="s">
        <v>27</v>
      </c>
      <c r="E217" s="2" t="s">
        <v>30</v>
      </c>
    </row>
    <row r="218" spans="1:5" ht="22.5" customHeight="1">
      <c r="A218" s="2" t="s">
        <v>194</v>
      </c>
      <c r="B218" s="3" t="s">
        <v>195</v>
      </c>
      <c r="C218" s="3" t="s">
        <v>198</v>
      </c>
      <c r="D218" s="3" t="s">
        <v>27</v>
      </c>
      <c r="E218" s="2" t="s">
        <v>30</v>
      </c>
    </row>
    <row r="219" spans="1:5" ht="22.5" customHeight="1">
      <c r="A219" s="2" t="s">
        <v>194</v>
      </c>
      <c r="B219" s="3" t="s">
        <v>195</v>
      </c>
      <c r="C219" s="3" t="s">
        <v>199</v>
      </c>
      <c r="D219" s="3" t="s">
        <v>25</v>
      </c>
      <c r="E219" s="2" t="s">
        <v>30</v>
      </c>
    </row>
    <row r="220" spans="1:5" ht="22.5" customHeight="1">
      <c r="A220" s="2" t="s">
        <v>194</v>
      </c>
      <c r="B220" s="3" t="s">
        <v>195</v>
      </c>
      <c r="C220" s="3" t="s">
        <v>200</v>
      </c>
      <c r="D220" s="3" t="s">
        <v>25</v>
      </c>
      <c r="E220" s="2" t="s">
        <v>30</v>
      </c>
    </row>
    <row r="221" spans="1:5" ht="22.5" customHeight="1">
      <c r="A221" s="2" t="s">
        <v>194</v>
      </c>
      <c r="B221" s="3" t="s">
        <v>195</v>
      </c>
      <c r="C221" s="3" t="s">
        <v>201</v>
      </c>
      <c r="D221" s="3" t="s">
        <v>25</v>
      </c>
      <c r="E221" s="2" t="s">
        <v>30</v>
      </c>
    </row>
    <row r="222" spans="1:5" ht="22.5" customHeight="1">
      <c r="A222" s="2" t="s">
        <v>194</v>
      </c>
      <c r="B222" s="3" t="s">
        <v>195</v>
      </c>
      <c r="C222" s="3" t="s">
        <v>202</v>
      </c>
      <c r="D222" s="3" t="s">
        <v>25</v>
      </c>
      <c r="E222" s="2" t="s">
        <v>30</v>
      </c>
    </row>
    <row r="223" spans="1:5" ht="22.5" customHeight="1">
      <c r="A223" s="2" t="s">
        <v>194</v>
      </c>
      <c r="B223" s="3" t="s">
        <v>195</v>
      </c>
      <c r="C223" s="3" t="s">
        <v>513</v>
      </c>
      <c r="D223" s="3" t="s">
        <v>25</v>
      </c>
      <c r="E223" s="2" t="s">
        <v>165</v>
      </c>
    </row>
    <row r="224" spans="1:5" ht="22.5" customHeight="1">
      <c r="A224" s="2" t="s">
        <v>194</v>
      </c>
      <c r="B224" s="3" t="s">
        <v>195</v>
      </c>
      <c r="C224" s="3" t="s">
        <v>514</v>
      </c>
      <c r="D224" s="3" t="s">
        <v>18</v>
      </c>
      <c r="E224" s="2" t="s">
        <v>166</v>
      </c>
    </row>
    <row r="225" spans="1:5" ht="22.5" customHeight="1">
      <c r="A225" s="2" t="s">
        <v>194</v>
      </c>
      <c r="B225" s="3" t="s">
        <v>195</v>
      </c>
      <c r="C225" s="3" t="s">
        <v>203</v>
      </c>
      <c r="D225" s="3" t="s">
        <v>25</v>
      </c>
      <c r="E225" s="2" t="s">
        <v>30</v>
      </c>
    </row>
    <row r="226" spans="1:5" ht="22.5" customHeight="1">
      <c r="A226" s="2" t="s">
        <v>194</v>
      </c>
      <c r="B226" s="3" t="s">
        <v>204</v>
      </c>
      <c r="C226" s="3" t="s">
        <v>204</v>
      </c>
      <c r="D226" s="3" t="s">
        <v>27</v>
      </c>
      <c r="E226" s="2" t="s">
        <v>30</v>
      </c>
    </row>
    <row r="227" spans="1:5" ht="22.5" customHeight="1">
      <c r="A227" s="2" t="s">
        <v>194</v>
      </c>
      <c r="B227" s="3" t="s">
        <v>204</v>
      </c>
      <c r="C227" s="3" t="s">
        <v>205</v>
      </c>
      <c r="D227" s="3" t="s">
        <v>27</v>
      </c>
      <c r="E227" s="2" t="s">
        <v>30</v>
      </c>
    </row>
    <row r="228" spans="1:5" ht="22.5" customHeight="1">
      <c r="A228" s="2" t="s">
        <v>194</v>
      </c>
      <c r="B228" s="3" t="s">
        <v>204</v>
      </c>
      <c r="C228" s="3" t="s">
        <v>206</v>
      </c>
      <c r="D228" s="3" t="s">
        <v>27</v>
      </c>
      <c r="E228" s="2" t="s">
        <v>30</v>
      </c>
    </row>
    <row r="229" spans="1:5" ht="22.5" customHeight="1">
      <c r="A229" s="2" t="s">
        <v>194</v>
      </c>
      <c r="B229" s="3" t="s">
        <v>207</v>
      </c>
      <c r="C229" s="3" t="s">
        <v>515</v>
      </c>
      <c r="D229" s="3" t="s">
        <v>25</v>
      </c>
      <c r="E229" s="2" t="s">
        <v>165</v>
      </c>
    </row>
    <row r="230" spans="1:5" ht="22.5" customHeight="1">
      <c r="A230" s="2" t="s">
        <v>194</v>
      </c>
      <c r="B230" s="3" t="s">
        <v>207</v>
      </c>
      <c r="C230" s="3" t="s">
        <v>516</v>
      </c>
      <c r="D230" s="3" t="s">
        <v>18</v>
      </c>
      <c r="E230" s="2" t="s">
        <v>166</v>
      </c>
    </row>
    <row r="231" spans="1:5" ht="22.5" customHeight="1">
      <c r="A231" s="2" t="s">
        <v>194</v>
      </c>
      <c r="B231" s="3" t="s">
        <v>207</v>
      </c>
      <c r="C231" s="3" t="s">
        <v>208</v>
      </c>
      <c r="D231" s="3" t="s">
        <v>25</v>
      </c>
      <c r="E231" s="2" t="s">
        <v>30</v>
      </c>
    </row>
    <row r="232" spans="1:5" ht="22.5" customHeight="1">
      <c r="A232" s="2" t="s">
        <v>194</v>
      </c>
      <c r="B232" s="3" t="s">
        <v>207</v>
      </c>
      <c r="C232" s="3" t="s">
        <v>209</v>
      </c>
      <c r="D232" s="3" t="s">
        <v>22</v>
      </c>
      <c r="E232" s="2" t="s">
        <v>30</v>
      </c>
    </row>
    <row r="233" spans="1:5" ht="22.5" customHeight="1">
      <c r="A233" s="2" t="s">
        <v>194</v>
      </c>
      <c r="B233" s="3" t="s">
        <v>207</v>
      </c>
      <c r="C233" s="3" t="s">
        <v>517</v>
      </c>
      <c r="D233" s="3" t="s">
        <v>25</v>
      </c>
      <c r="E233" s="2" t="s">
        <v>165</v>
      </c>
    </row>
    <row r="234" spans="1:5" ht="22.5" customHeight="1">
      <c r="A234" s="2" t="s">
        <v>194</v>
      </c>
      <c r="B234" s="3" t="s">
        <v>207</v>
      </c>
      <c r="C234" s="3" t="s">
        <v>518</v>
      </c>
      <c r="D234" s="3" t="s">
        <v>18</v>
      </c>
      <c r="E234" s="2" t="s">
        <v>166</v>
      </c>
    </row>
    <row r="235" spans="1:5" ht="22.5" customHeight="1">
      <c r="A235" s="2" t="s">
        <v>194</v>
      </c>
      <c r="B235" s="3" t="s">
        <v>207</v>
      </c>
      <c r="C235" s="3" t="s">
        <v>210</v>
      </c>
      <c r="D235" s="3" t="s">
        <v>25</v>
      </c>
      <c r="E235" s="2" t="s">
        <v>30</v>
      </c>
    </row>
    <row r="236" spans="1:5" ht="22.5" customHeight="1">
      <c r="A236" s="2" t="s">
        <v>194</v>
      </c>
      <c r="B236" s="3" t="s">
        <v>207</v>
      </c>
      <c r="C236" s="3" t="s">
        <v>519</v>
      </c>
      <c r="D236" s="3" t="s">
        <v>25</v>
      </c>
      <c r="E236" s="2" t="s">
        <v>165</v>
      </c>
    </row>
    <row r="237" spans="1:5" ht="22.5" customHeight="1">
      <c r="A237" s="2" t="s">
        <v>194</v>
      </c>
      <c r="B237" s="3" t="s">
        <v>207</v>
      </c>
      <c r="C237" s="3" t="s">
        <v>520</v>
      </c>
      <c r="D237" s="3" t="s">
        <v>18</v>
      </c>
      <c r="E237" s="2" t="s">
        <v>166</v>
      </c>
    </row>
    <row r="238" spans="1:5" ht="22.5" customHeight="1">
      <c r="A238" s="2" t="s">
        <v>194</v>
      </c>
      <c r="B238" s="3" t="s">
        <v>207</v>
      </c>
      <c r="C238" s="3" t="s">
        <v>211</v>
      </c>
      <c r="D238" s="3" t="s">
        <v>25</v>
      </c>
      <c r="E238" s="2" t="s">
        <v>30</v>
      </c>
    </row>
    <row r="239" spans="1:5" ht="22.5" customHeight="1">
      <c r="A239" s="2" t="s">
        <v>194</v>
      </c>
      <c r="B239" s="3" t="s">
        <v>207</v>
      </c>
      <c r="C239" s="3" t="s">
        <v>521</v>
      </c>
      <c r="D239" s="3" t="s">
        <v>25</v>
      </c>
      <c r="E239" s="2" t="s">
        <v>165</v>
      </c>
    </row>
    <row r="240" spans="1:5" ht="22.5" customHeight="1">
      <c r="A240" s="2" t="s">
        <v>194</v>
      </c>
      <c r="B240" s="3" t="s">
        <v>207</v>
      </c>
      <c r="C240" s="3" t="s">
        <v>522</v>
      </c>
      <c r="D240" s="3" t="s">
        <v>18</v>
      </c>
      <c r="E240" s="2" t="s">
        <v>166</v>
      </c>
    </row>
    <row r="241" spans="1:5" ht="22.5" customHeight="1">
      <c r="A241" s="2" t="s">
        <v>194</v>
      </c>
      <c r="B241" s="3" t="s">
        <v>207</v>
      </c>
      <c r="C241" s="3" t="s">
        <v>212</v>
      </c>
      <c r="D241" s="3" t="s">
        <v>22</v>
      </c>
      <c r="E241" s="2" t="s">
        <v>30</v>
      </c>
    </row>
    <row r="242" spans="1:5" ht="22.5" customHeight="1">
      <c r="A242" s="2" t="s">
        <v>194</v>
      </c>
      <c r="B242" s="3" t="s">
        <v>213</v>
      </c>
      <c r="C242" s="3" t="s">
        <v>523</v>
      </c>
      <c r="D242" s="3" t="s">
        <v>25</v>
      </c>
      <c r="E242" s="2" t="s">
        <v>165</v>
      </c>
    </row>
    <row r="243" spans="1:5" ht="22.5" customHeight="1">
      <c r="A243" s="2" t="s">
        <v>194</v>
      </c>
      <c r="B243" s="3" t="s">
        <v>213</v>
      </c>
      <c r="C243" s="3" t="s">
        <v>524</v>
      </c>
      <c r="D243" s="3" t="s">
        <v>18</v>
      </c>
      <c r="E243" s="2" t="s">
        <v>166</v>
      </c>
    </row>
    <row r="244" spans="1:5" ht="22.5" customHeight="1">
      <c r="A244" s="2" t="s">
        <v>194</v>
      </c>
      <c r="B244" s="3" t="s">
        <v>213</v>
      </c>
      <c r="C244" s="3" t="s">
        <v>525</v>
      </c>
      <c r="D244" s="3" t="s">
        <v>25</v>
      </c>
      <c r="E244" s="2" t="s">
        <v>165</v>
      </c>
    </row>
    <row r="245" spans="1:5" ht="22.5" customHeight="1">
      <c r="A245" s="2" t="s">
        <v>194</v>
      </c>
      <c r="B245" s="3" t="s">
        <v>213</v>
      </c>
      <c r="C245" s="3" t="s">
        <v>526</v>
      </c>
      <c r="D245" s="3" t="s">
        <v>18</v>
      </c>
      <c r="E245" s="2" t="s">
        <v>166</v>
      </c>
    </row>
    <row r="246" spans="1:5" ht="22.5" customHeight="1">
      <c r="A246" s="2" t="s">
        <v>194</v>
      </c>
      <c r="B246" s="3" t="s">
        <v>213</v>
      </c>
      <c r="C246" s="3" t="s">
        <v>527</v>
      </c>
      <c r="D246" s="3" t="s">
        <v>25</v>
      </c>
      <c r="E246" s="2" t="s">
        <v>165</v>
      </c>
    </row>
    <row r="247" spans="1:5" ht="22.5" customHeight="1">
      <c r="A247" s="2" t="s">
        <v>194</v>
      </c>
      <c r="B247" s="3" t="s">
        <v>213</v>
      </c>
      <c r="C247" s="3" t="s">
        <v>528</v>
      </c>
      <c r="D247" s="3" t="s">
        <v>18</v>
      </c>
      <c r="E247" s="2" t="s">
        <v>166</v>
      </c>
    </row>
    <row r="248" spans="1:5" ht="22.5" customHeight="1">
      <c r="A248" s="2" t="s">
        <v>194</v>
      </c>
      <c r="B248" s="3" t="s">
        <v>213</v>
      </c>
      <c r="C248" s="3" t="s">
        <v>529</v>
      </c>
      <c r="D248" s="3" t="s">
        <v>25</v>
      </c>
      <c r="E248" s="2" t="s">
        <v>165</v>
      </c>
    </row>
    <row r="249" spans="1:5" ht="22.5" customHeight="1">
      <c r="A249" s="2" t="s">
        <v>194</v>
      </c>
      <c r="B249" s="3" t="s">
        <v>213</v>
      </c>
      <c r="C249" s="3" t="s">
        <v>530</v>
      </c>
      <c r="D249" s="3" t="s">
        <v>18</v>
      </c>
      <c r="E249" s="2" t="s">
        <v>166</v>
      </c>
    </row>
    <row r="250" spans="1:5" ht="22.5" customHeight="1">
      <c r="A250" s="2" t="s">
        <v>194</v>
      </c>
      <c r="B250" s="3" t="s">
        <v>213</v>
      </c>
      <c r="C250" s="3" t="s">
        <v>214</v>
      </c>
      <c r="D250" s="3" t="s">
        <v>25</v>
      </c>
      <c r="E250" s="2" t="s">
        <v>30</v>
      </c>
    </row>
    <row r="251" spans="1:5" ht="22.5" customHeight="1">
      <c r="A251" s="2" t="s">
        <v>194</v>
      </c>
      <c r="B251" s="3" t="s">
        <v>213</v>
      </c>
      <c r="C251" s="3" t="s">
        <v>215</v>
      </c>
      <c r="D251" s="3" t="s">
        <v>25</v>
      </c>
      <c r="E251" s="2" t="s">
        <v>30</v>
      </c>
    </row>
    <row r="252" spans="1:5" ht="22.5" customHeight="1">
      <c r="A252" s="2" t="s">
        <v>194</v>
      </c>
      <c r="B252" s="3" t="s">
        <v>213</v>
      </c>
      <c r="C252" s="3" t="s">
        <v>216</v>
      </c>
      <c r="D252" s="3" t="s">
        <v>25</v>
      </c>
      <c r="E252" s="2" t="s">
        <v>30</v>
      </c>
    </row>
    <row r="253" spans="1:5" ht="22.5" customHeight="1">
      <c r="A253" s="2" t="s">
        <v>194</v>
      </c>
      <c r="B253" s="3" t="s">
        <v>213</v>
      </c>
      <c r="C253" s="3" t="s">
        <v>217</v>
      </c>
      <c r="D253" s="3" t="s">
        <v>25</v>
      </c>
      <c r="E253" s="2" t="s">
        <v>30</v>
      </c>
    </row>
    <row r="254" spans="1:5" ht="22.5" customHeight="1">
      <c r="A254" s="2" t="s">
        <v>218</v>
      </c>
      <c r="B254" s="3" t="s">
        <v>219</v>
      </c>
      <c r="C254" s="3" t="s">
        <v>219</v>
      </c>
      <c r="D254" s="3" t="s">
        <v>27</v>
      </c>
      <c r="E254" s="2" t="s">
        <v>30</v>
      </c>
    </row>
    <row r="255" spans="1:5" ht="22.5" customHeight="1">
      <c r="A255" s="2" t="s">
        <v>218</v>
      </c>
      <c r="B255" s="3" t="s">
        <v>219</v>
      </c>
      <c r="C255" s="3" t="s">
        <v>220</v>
      </c>
      <c r="D255" s="3" t="s">
        <v>27</v>
      </c>
      <c r="E255" s="2" t="s">
        <v>30</v>
      </c>
    </row>
    <row r="256" spans="1:5" ht="22.5" customHeight="1">
      <c r="A256" s="2" t="s">
        <v>218</v>
      </c>
      <c r="B256" s="3" t="s">
        <v>219</v>
      </c>
      <c r="C256" s="3" t="s">
        <v>221</v>
      </c>
      <c r="D256" s="3" t="s">
        <v>27</v>
      </c>
      <c r="E256" s="2" t="s">
        <v>30</v>
      </c>
    </row>
    <row r="257" spans="1:5" ht="22.5" customHeight="1">
      <c r="A257" s="2" t="s">
        <v>218</v>
      </c>
      <c r="B257" s="3" t="s">
        <v>219</v>
      </c>
      <c r="C257" s="3" t="s">
        <v>222</v>
      </c>
      <c r="D257" s="3" t="s">
        <v>31</v>
      </c>
      <c r="E257" s="2" t="s">
        <v>30</v>
      </c>
    </row>
    <row r="258" spans="1:5" ht="22.5" customHeight="1">
      <c r="A258" s="2" t="s">
        <v>218</v>
      </c>
      <c r="B258" s="3" t="s">
        <v>219</v>
      </c>
      <c r="C258" s="3" t="s">
        <v>223</v>
      </c>
      <c r="D258" s="3" t="s">
        <v>27</v>
      </c>
      <c r="E258" s="2" t="s">
        <v>30</v>
      </c>
    </row>
    <row r="259" spans="1:5" ht="22.5" customHeight="1">
      <c r="A259" s="2" t="s">
        <v>218</v>
      </c>
      <c r="B259" s="3" t="s">
        <v>219</v>
      </c>
      <c r="C259" s="3" t="s">
        <v>224</v>
      </c>
      <c r="D259" s="3" t="s">
        <v>27</v>
      </c>
      <c r="E259" s="2" t="s">
        <v>30</v>
      </c>
    </row>
    <row r="260" spans="1:5" ht="22.5" customHeight="1">
      <c r="A260" s="2" t="s">
        <v>218</v>
      </c>
      <c r="B260" s="3" t="s">
        <v>219</v>
      </c>
      <c r="C260" s="3" t="s">
        <v>225</v>
      </c>
      <c r="D260" s="3" t="s">
        <v>27</v>
      </c>
      <c r="E260" s="2" t="s">
        <v>30</v>
      </c>
    </row>
    <row r="261" spans="1:5" ht="22.5" customHeight="1">
      <c r="A261" s="2" t="s">
        <v>218</v>
      </c>
      <c r="B261" s="3" t="s">
        <v>219</v>
      </c>
      <c r="C261" s="3" t="s">
        <v>226</v>
      </c>
      <c r="D261" s="3" t="s">
        <v>27</v>
      </c>
      <c r="E261" s="2" t="s">
        <v>30</v>
      </c>
    </row>
    <row r="262" spans="1:5" ht="22.5" customHeight="1">
      <c r="A262" s="2" t="s">
        <v>218</v>
      </c>
      <c r="B262" s="3" t="s">
        <v>219</v>
      </c>
      <c r="C262" s="3" t="s">
        <v>227</v>
      </c>
      <c r="D262" s="3" t="s">
        <v>27</v>
      </c>
      <c r="E262" s="2" t="s">
        <v>30</v>
      </c>
    </row>
    <row r="263" spans="1:5" ht="22.5" customHeight="1">
      <c r="A263" s="2" t="s">
        <v>218</v>
      </c>
      <c r="B263" s="3" t="s">
        <v>219</v>
      </c>
      <c r="C263" s="3" t="s">
        <v>228</v>
      </c>
      <c r="D263" s="3" t="s">
        <v>27</v>
      </c>
      <c r="E263" s="2" t="s">
        <v>30</v>
      </c>
    </row>
    <row r="264" spans="1:5" ht="22.5" customHeight="1">
      <c r="A264" s="2" t="s">
        <v>218</v>
      </c>
      <c r="B264" s="3" t="s">
        <v>219</v>
      </c>
      <c r="C264" s="3" t="s">
        <v>229</v>
      </c>
      <c r="D264" s="3" t="s">
        <v>27</v>
      </c>
      <c r="E264" s="2" t="s">
        <v>30</v>
      </c>
    </row>
    <row r="265" spans="1:5" ht="22.5" customHeight="1">
      <c r="A265" s="2" t="s">
        <v>218</v>
      </c>
      <c r="B265" s="3" t="s">
        <v>219</v>
      </c>
      <c r="C265" s="3" t="s">
        <v>230</v>
      </c>
      <c r="D265" s="3" t="s">
        <v>27</v>
      </c>
      <c r="E265" s="2" t="s">
        <v>30</v>
      </c>
    </row>
    <row r="266" spans="1:5" ht="22.5" customHeight="1">
      <c r="A266" s="2" t="s">
        <v>218</v>
      </c>
      <c r="B266" s="3" t="s">
        <v>231</v>
      </c>
      <c r="C266" s="3" t="s">
        <v>232</v>
      </c>
      <c r="D266" s="3" t="s">
        <v>27</v>
      </c>
      <c r="E266" s="2" t="s">
        <v>30</v>
      </c>
    </row>
    <row r="267" spans="1:5" ht="22.5" customHeight="1">
      <c r="A267" s="2" t="s">
        <v>218</v>
      </c>
      <c r="B267" s="3" t="s">
        <v>231</v>
      </c>
      <c r="C267" s="3" t="s">
        <v>231</v>
      </c>
      <c r="D267" s="3" t="s">
        <v>27</v>
      </c>
      <c r="E267" s="2" t="s">
        <v>30</v>
      </c>
    </row>
    <row r="268" spans="1:5" ht="22.5" customHeight="1">
      <c r="A268" s="2" t="s">
        <v>218</v>
      </c>
      <c r="B268" s="3" t="s">
        <v>231</v>
      </c>
      <c r="C268" s="3" t="s">
        <v>233</v>
      </c>
      <c r="D268" s="3" t="s">
        <v>27</v>
      </c>
      <c r="E268" s="2" t="s">
        <v>30</v>
      </c>
    </row>
    <row r="269" spans="1:5" ht="22.5" customHeight="1">
      <c r="A269" s="2" t="s">
        <v>218</v>
      </c>
      <c r="B269" s="3" t="s">
        <v>231</v>
      </c>
      <c r="C269" s="3" t="s">
        <v>234</v>
      </c>
      <c r="D269" s="3" t="s">
        <v>27</v>
      </c>
      <c r="E269" s="2" t="s">
        <v>30</v>
      </c>
    </row>
    <row r="270" spans="1:5" ht="22.5" customHeight="1">
      <c r="A270" s="2" t="s">
        <v>218</v>
      </c>
      <c r="B270" s="3" t="s">
        <v>231</v>
      </c>
      <c r="C270" s="3" t="s">
        <v>235</v>
      </c>
      <c r="D270" s="3" t="s">
        <v>27</v>
      </c>
      <c r="E270" s="2" t="s">
        <v>30</v>
      </c>
    </row>
    <row r="271" spans="1:5" ht="22.5" customHeight="1">
      <c r="A271" s="2" t="s">
        <v>218</v>
      </c>
      <c r="B271" s="3" t="s">
        <v>231</v>
      </c>
      <c r="C271" s="3" t="s">
        <v>236</v>
      </c>
      <c r="D271" s="3" t="s">
        <v>27</v>
      </c>
      <c r="E271" s="2" t="s">
        <v>30</v>
      </c>
    </row>
    <row r="272" spans="1:5" ht="22.5" customHeight="1">
      <c r="A272" s="2" t="s">
        <v>218</v>
      </c>
      <c r="B272" s="3" t="s">
        <v>231</v>
      </c>
      <c r="C272" s="3" t="s">
        <v>237</v>
      </c>
      <c r="D272" s="3" t="s">
        <v>27</v>
      </c>
      <c r="E272" s="2" t="s">
        <v>30</v>
      </c>
    </row>
    <row r="273" spans="1:5" ht="22.5" customHeight="1">
      <c r="A273" s="2" t="s">
        <v>218</v>
      </c>
      <c r="B273" s="3" t="s">
        <v>238</v>
      </c>
      <c r="C273" s="3" t="s">
        <v>239</v>
      </c>
      <c r="D273" s="3" t="s">
        <v>31</v>
      </c>
      <c r="E273" s="2" t="s">
        <v>30</v>
      </c>
    </row>
    <row r="274" spans="1:5" ht="22.5" customHeight="1">
      <c r="A274" s="2" t="s">
        <v>218</v>
      </c>
      <c r="B274" s="3" t="s">
        <v>238</v>
      </c>
      <c r="C274" s="3" t="s">
        <v>531</v>
      </c>
      <c r="D274" s="3" t="s">
        <v>31</v>
      </c>
      <c r="E274" s="2" t="s">
        <v>240</v>
      </c>
    </row>
    <row r="275" spans="1:5" ht="22.5" customHeight="1">
      <c r="A275" s="2" t="s">
        <v>218</v>
      </c>
      <c r="B275" s="3" t="s">
        <v>238</v>
      </c>
      <c r="C275" s="3" t="s">
        <v>532</v>
      </c>
      <c r="D275" s="3" t="s">
        <v>18</v>
      </c>
      <c r="E275" s="2" t="s">
        <v>241</v>
      </c>
    </row>
    <row r="276" spans="1:5" ht="22.5" customHeight="1">
      <c r="A276" s="2" t="s">
        <v>218</v>
      </c>
      <c r="B276" s="3" t="s">
        <v>238</v>
      </c>
      <c r="C276" s="3" t="s">
        <v>242</v>
      </c>
      <c r="D276" s="3" t="s">
        <v>31</v>
      </c>
      <c r="E276" s="2" t="s">
        <v>30</v>
      </c>
    </row>
    <row r="277" spans="1:5" ht="22.5" customHeight="1">
      <c r="A277" s="2" t="s">
        <v>218</v>
      </c>
      <c r="B277" s="3" t="s">
        <v>238</v>
      </c>
      <c r="C277" s="3" t="s">
        <v>243</v>
      </c>
      <c r="D277" s="3" t="s">
        <v>31</v>
      </c>
      <c r="E277" s="2" t="s">
        <v>30</v>
      </c>
    </row>
    <row r="278" spans="1:5" ht="22.5" customHeight="1">
      <c r="A278" s="2" t="s">
        <v>218</v>
      </c>
      <c r="B278" s="3" t="s">
        <v>238</v>
      </c>
      <c r="C278" s="3" t="s">
        <v>244</v>
      </c>
      <c r="D278" s="3" t="s">
        <v>31</v>
      </c>
      <c r="E278" s="2" t="s">
        <v>30</v>
      </c>
    </row>
    <row r="279" spans="1:5" ht="22.5" customHeight="1">
      <c r="A279" s="2" t="s">
        <v>218</v>
      </c>
      <c r="B279" s="3" t="s">
        <v>238</v>
      </c>
      <c r="C279" s="3" t="s">
        <v>245</v>
      </c>
      <c r="D279" s="3" t="s">
        <v>31</v>
      </c>
      <c r="E279" s="2" t="s">
        <v>30</v>
      </c>
    </row>
    <row r="280" spans="1:5" ht="22.5" customHeight="1">
      <c r="A280" s="2" t="s">
        <v>218</v>
      </c>
      <c r="B280" s="3" t="s">
        <v>238</v>
      </c>
      <c r="C280" s="3" t="s">
        <v>246</v>
      </c>
      <c r="D280" s="3" t="s">
        <v>31</v>
      </c>
      <c r="E280" s="2" t="s">
        <v>30</v>
      </c>
    </row>
    <row r="281" spans="1:5" ht="22.5" customHeight="1">
      <c r="A281" s="2" t="s">
        <v>218</v>
      </c>
      <c r="B281" s="3" t="s">
        <v>238</v>
      </c>
      <c r="C281" s="3" t="s">
        <v>247</v>
      </c>
      <c r="D281" s="3" t="s">
        <v>31</v>
      </c>
      <c r="E281" s="2" t="s">
        <v>30</v>
      </c>
    </row>
    <row r="282" spans="1:5" ht="22.5" customHeight="1">
      <c r="A282" s="2" t="s">
        <v>218</v>
      </c>
      <c r="B282" s="3" t="s">
        <v>238</v>
      </c>
      <c r="C282" s="3" t="s">
        <v>533</v>
      </c>
      <c r="D282" s="3" t="s">
        <v>31</v>
      </c>
      <c r="E282" s="2" t="s">
        <v>165</v>
      </c>
    </row>
    <row r="283" spans="1:5" ht="22.5" customHeight="1">
      <c r="A283" s="2" t="s">
        <v>218</v>
      </c>
      <c r="B283" s="3" t="s">
        <v>238</v>
      </c>
      <c r="C283" s="3" t="s">
        <v>534</v>
      </c>
      <c r="D283" s="3" t="s">
        <v>18</v>
      </c>
      <c r="E283" s="2" t="s">
        <v>166</v>
      </c>
    </row>
    <row r="284" spans="1:5" ht="22.5" customHeight="1">
      <c r="A284" s="2" t="s">
        <v>218</v>
      </c>
      <c r="B284" s="3" t="s">
        <v>238</v>
      </c>
      <c r="C284" s="3" t="s">
        <v>248</v>
      </c>
      <c r="D284" s="3" t="s">
        <v>31</v>
      </c>
      <c r="E284" s="2" t="s">
        <v>30</v>
      </c>
    </row>
    <row r="285" spans="1:5" ht="22.5" customHeight="1">
      <c r="A285" s="2" t="s">
        <v>218</v>
      </c>
      <c r="B285" s="3" t="s">
        <v>238</v>
      </c>
      <c r="C285" s="3" t="s">
        <v>535</v>
      </c>
      <c r="D285" s="3" t="s">
        <v>31</v>
      </c>
      <c r="E285" s="2" t="s">
        <v>165</v>
      </c>
    </row>
    <row r="286" spans="1:5" ht="22.5" customHeight="1">
      <c r="A286" s="2" t="s">
        <v>218</v>
      </c>
      <c r="B286" s="3" t="s">
        <v>238</v>
      </c>
      <c r="C286" s="3" t="s">
        <v>536</v>
      </c>
      <c r="D286" s="3" t="s">
        <v>18</v>
      </c>
      <c r="E286" s="2" t="s">
        <v>166</v>
      </c>
    </row>
    <row r="287" spans="1:5" ht="22.5" customHeight="1">
      <c r="A287" s="2" t="s">
        <v>218</v>
      </c>
      <c r="B287" s="3" t="s">
        <v>238</v>
      </c>
      <c r="C287" s="3" t="s">
        <v>537</v>
      </c>
      <c r="D287" s="3" t="s">
        <v>31</v>
      </c>
      <c r="E287" s="2" t="s">
        <v>165</v>
      </c>
    </row>
    <row r="288" spans="1:5" ht="22.5" customHeight="1">
      <c r="A288" s="2" t="s">
        <v>218</v>
      </c>
      <c r="B288" s="3" t="s">
        <v>238</v>
      </c>
      <c r="C288" s="3" t="s">
        <v>538</v>
      </c>
      <c r="D288" s="3" t="s">
        <v>18</v>
      </c>
      <c r="E288" s="2" t="s">
        <v>166</v>
      </c>
    </row>
    <row r="289" spans="1:5" ht="22.5" customHeight="1">
      <c r="A289" s="2" t="s">
        <v>218</v>
      </c>
      <c r="B289" s="3" t="s">
        <v>238</v>
      </c>
      <c r="C289" s="3" t="s">
        <v>249</v>
      </c>
      <c r="D289" s="3" t="s">
        <v>31</v>
      </c>
      <c r="E289" s="2" t="s">
        <v>30</v>
      </c>
    </row>
    <row r="290" spans="1:5" ht="22.5" customHeight="1">
      <c r="A290" s="2" t="s">
        <v>218</v>
      </c>
      <c r="B290" s="3" t="s">
        <v>238</v>
      </c>
      <c r="C290" s="3" t="s">
        <v>539</v>
      </c>
      <c r="D290" s="3" t="s">
        <v>31</v>
      </c>
      <c r="E290" s="2" t="s">
        <v>165</v>
      </c>
    </row>
    <row r="291" spans="1:5" ht="22.5" customHeight="1">
      <c r="A291" s="2" t="s">
        <v>218</v>
      </c>
      <c r="B291" s="3" t="s">
        <v>238</v>
      </c>
      <c r="C291" s="3" t="s">
        <v>540</v>
      </c>
      <c r="D291" s="3" t="s">
        <v>18</v>
      </c>
      <c r="E291" s="2" t="s">
        <v>166</v>
      </c>
    </row>
    <row r="292" spans="1:5" ht="22.5" customHeight="1">
      <c r="A292" s="2" t="s">
        <v>250</v>
      </c>
      <c r="B292" s="3" t="s">
        <v>251</v>
      </c>
      <c r="C292" s="3" t="s">
        <v>252</v>
      </c>
      <c r="D292" s="3" t="s">
        <v>31</v>
      </c>
      <c r="E292" s="2" t="s">
        <v>30</v>
      </c>
    </row>
    <row r="293" spans="1:5" ht="22.5" customHeight="1">
      <c r="A293" s="2" t="s">
        <v>250</v>
      </c>
      <c r="B293" s="3" t="s">
        <v>251</v>
      </c>
      <c r="C293" s="3" t="s">
        <v>253</v>
      </c>
      <c r="D293" s="3" t="s">
        <v>31</v>
      </c>
      <c r="E293" s="2" t="s">
        <v>30</v>
      </c>
    </row>
    <row r="294" spans="1:5" ht="22.5" customHeight="1">
      <c r="A294" s="2" t="s">
        <v>250</v>
      </c>
      <c r="B294" s="3" t="s">
        <v>251</v>
      </c>
      <c r="C294" s="3" t="s">
        <v>254</v>
      </c>
      <c r="D294" s="3" t="s">
        <v>31</v>
      </c>
      <c r="E294" s="2" t="s">
        <v>30</v>
      </c>
    </row>
    <row r="295" spans="1:5" ht="22.5" customHeight="1">
      <c r="A295" s="2" t="s">
        <v>250</v>
      </c>
      <c r="B295" s="3" t="s">
        <v>251</v>
      </c>
      <c r="C295" s="3" t="s">
        <v>255</v>
      </c>
      <c r="D295" s="3" t="s">
        <v>31</v>
      </c>
      <c r="E295" s="2" t="s">
        <v>30</v>
      </c>
    </row>
    <row r="296" spans="1:5" ht="22.5" customHeight="1">
      <c r="A296" s="2" t="s">
        <v>250</v>
      </c>
      <c r="B296" s="3" t="s">
        <v>251</v>
      </c>
      <c r="C296" s="3" t="s">
        <v>256</v>
      </c>
      <c r="D296" s="3" t="s">
        <v>31</v>
      </c>
      <c r="E296" s="2" t="s">
        <v>30</v>
      </c>
    </row>
    <row r="297" spans="1:5" ht="22.5" customHeight="1">
      <c r="A297" s="2" t="s">
        <v>250</v>
      </c>
      <c r="B297" s="3" t="s">
        <v>251</v>
      </c>
      <c r="C297" s="3" t="s">
        <v>541</v>
      </c>
      <c r="D297" s="3" t="s">
        <v>31</v>
      </c>
      <c r="E297" s="2" t="s">
        <v>165</v>
      </c>
    </row>
    <row r="298" spans="1:5" ht="22.5" customHeight="1">
      <c r="A298" s="2" t="s">
        <v>250</v>
      </c>
      <c r="B298" s="3" t="s">
        <v>251</v>
      </c>
      <c r="C298" s="3" t="s">
        <v>542</v>
      </c>
      <c r="D298" s="3" t="s">
        <v>18</v>
      </c>
      <c r="E298" s="2" t="s">
        <v>166</v>
      </c>
    </row>
    <row r="299" spans="1:5" ht="22.5" customHeight="1">
      <c r="A299" s="2" t="s">
        <v>250</v>
      </c>
      <c r="B299" s="3" t="s">
        <v>251</v>
      </c>
      <c r="C299" s="3" t="s">
        <v>257</v>
      </c>
      <c r="D299" s="3" t="s">
        <v>31</v>
      </c>
      <c r="E299" s="2" t="s">
        <v>30</v>
      </c>
    </row>
    <row r="300" spans="1:5" ht="22.5" customHeight="1">
      <c r="A300" s="2" t="s">
        <v>250</v>
      </c>
      <c r="B300" s="3" t="s">
        <v>251</v>
      </c>
      <c r="C300" s="3" t="s">
        <v>258</v>
      </c>
      <c r="D300" s="3" t="s">
        <v>31</v>
      </c>
      <c r="E300" s="2" t="s">
        <v>30</v>
      </c>
    </row>
    <row r="301" spans="1:5" ht="22.5" customHeight="1">
      <c r="A301" s="2" t="s">
        <v>250</v>
      </c>
      <c r="B301" s="3" t="s">
        <v>251</v>
      </c>
      <c r="C301" s="3" t="s">
        <v>543</v>
      </c>
      <c r="D301" s="3" t="s">
        <v>31</v>
      </c>
      <c r="E301" s="2" t="s">
        <v>165</v>
      </c>
    </row>
    <row r="302" spans="1:5" ht="22.5" customHeight="1">
      <c r="A302" s="2" t="s">
        <v>250</v>
      </c>
      <c r="B302" s="3" t="s">
        <v>251</v>
      </c>
      <c r="C302" s="3" t="s">
        <v>544</v>
      </c>
      <c r="D302" s="3" t="s">
        <v>18</v>
      </c>
      <c r="E302" s="2" t="s">
        <v>166</v>
      </c>
    </row>
    <row r="303" spans="1:5" ht="22.5" customHeight="1">
      <c r="A303" s="2" t="s">
        <v>250</v>
      </c>
      <c r="B303" s="3" t="s">
        <v>259</v>
      </c>
      <c r="C303" s="3" t="s">
        <v>260</v>
      </c>
      <c r="D303" s="3" t="s">
        <v>31</v>
      </c>
      <c r="E303" s="2" t="s">
        <v>30</v>
      </c>
    </row>
    <row r="304" spans="1:5" ht="22.5" customHeight="1">
      <c r="A304" s="2" t="s">
        <v>250</v>
      </c>
      <c r="B304" s="3" t="s">
        <v>259</v>
      </c>
      <c r="C304" s="3" t="s">
        <v>545</v>
      </c>
      <c r="D304" s="3" t="s">
        <v>31</v>
      </c>
      <c r="E304" s="2" t="s">
        <v>165</v>
      </c>
    </row>
    <row r="305" spans="1:5" ht="22.5" customHeight="1">
      <c r="A305" s="2" t="s">
        <v>250</v>
      </c>
      <c r="B305" s="3" t="s">
        <v>259</v>
      </c>
      <c r="C305" s="3" t="s">
        <v>546</v>
      </c>
      <c r="D305" s="3" t="s">
        <v>18</v>
      </c>
      <c r="E305" s="2" t="s">
        <v>166</v>
      </c>
    </row>
    <row r="306" spans="1:5" ht="22.5" customHeight="1">
      <c r="A306" s="2" t="s">
        <v>250</v>
      </c>
      <c r="B306" s="3" t="s">
        <v>259</v>
      </c>
      <c r="C306" s="3" t="s">
        <v>261</v>
      </c>
      <c r="D306" s="3" t="s">
        <v>31</v>
      </c>
      <c r="E306" s="2" t="s">
        <v>30</v>
      </c>
    </row>
    <row r="307" spans="1:5" ht="22.5" customHeight="1">
      <c r="A307" s="2" t="s">
        <v>250</v>
      </c>
      <c r="B307" s="3" t="s">
        <v>259</v>
      </c>
      <c r="C307" s="3" t="s">
        <v>547</v>
      </c>
      <c r="D307" s="3" t="s">
        <v>31</v>
      </c>
      <c r="E307" s="2" t="s">
        <v>165</v>
      </c>
    </row>
    <row r="308" spans="1:5" ht="22.5" customHeight="1">
      <c r="A308" s="2" t="s">
        <v>250</v>
      </c>
      <c r="B308" s="3" t="s">
        <v>259</v>
      </c>
      <c r="C308" s="3" t="s">
        <v>548</v>
      </c>
      <c r="D308" s="3" t="s">
        <v>18</v>
      </c>
      <c r="E308" s="2" t="s">
        <v>166</v>
      </c>
    </row>
    <row r="309" spans="1:5" ht="22.5" customHeight="1">
      <c r="A309" s="2" t="s">
        <v>250</v>
      </c>
      <c r="B309" s="3" t="s">
        <v>259</v>
      </c>
      <c r="C309" s="3" t="s">
        <v>262</v>
      </c>
      <c r="D309" s="3" t="s">
        <v>31</v>
      </c>
      <c r="E309" s="2" t="s">
        <v>30</v>
      </c>
    </row>
    <row r="310" spans="1:5" ht="22.5" customHeight="1">
      <c r="A310" s="2" t="s">
        <v>250</v>
      </c>
      <c r="B310" s="3" t="s">
        <v>263</v>
      </c>
      <c r="C310" s="3" t="s">
        <v>264</v>
      </c>
      <c r="D310" s="3" t="s">
        <v>27</v>
      </c>
      <c r="E310" s="2" t="s">
        <v>30</v>
      </c>
    </row>
    <row r="311" spans="1:5" ht="22.5" customHeight="1">
      <c r="A311" s="2" t="s">
        <v>250</v>
      </c>
      <c r="B311" s="3" t="s">
        <v>263</v>
      </c>
      <c r="C311" s="3" t="s">
        <v>265</v>
      </c>
      <c r="D311" s="3" t="s">
        <v>27</v>
      </c>
      <c r="E311" s="2" t="s">
        <v>30</v>
      </c>
    </row>
    <row r="312" spans="1:5" ht="22.5" customHeight="1">
      <c r="A312" s="2" t="s">
        <v>250</v>
      </c>
      <c r="B312" s="3" t="s">
        <v>263</v>
      </c>
      <c r="C312" s="3" t="s">
        <v>266</v>
      </c>
      <c r="D312" s="3" t="s">
        <v>27</v>
      </c>
      <c r="E312" s="2" t="s">
        <v>30</v>
      </c>
    </row>
    <row r="313" spans="1:5" ht="22.5" customHeight="1">
      <c r="A313" s="2" t="s">
        <v>250</v>
      </c>
      <c r="B313" s="3" t="s">
        <v>263</v>
      </c>
      <c r="C313" s="3" t="s">
        <v>267</v>
      </c>
      <c r="D313" s="3" t="s">
        <v>31</v>
      </c>
      <c r="E313" s="2" t="s">
        <v>30</v>
      </c>
    </row>
    <row r="314" spans="1:5" ht="22.5" customHeight="1">
      <c r="A314" s="2" t="s">
        <v>250</v>
      </c>
      <c r="B314" s="3" t="s">
        <v>263</v>
      </c>
      <c r="C314" s="3" t="s">
        <v>268</v>
      </c>
      <c r="D314" s="3" t="s">
        <v>31</v>
      </c>
      <c r="E314" s="2" t="s">
        <v>30</v>
      </c>
    </row>
    <row r="315" spans="1:5" ht="22.5" customHeight="1">
      <c r="A315" s="2" t="s">
        <v>250</v>
      </c>
      <c r="B315" s="3" t="s">
        <v>263</v>
      </c>
      <c r="C315" s="3" t="s">
        <v>269</v>
      </c>
      <c r="D315" s="3" t="s">
        <v>31</v>
      </c>
      <c r="E315" s="2" t="s">
        <v>30</v>
      </c>
    </row>
    <row r="316" spans="1:5" ht="22.5" customHeight="1">
      <c r="A316" s="2" t="s">
        <v>250</v>
      </c>
      <c r="B316" s="3" t="s">
        <v>263</v>
      </c>
      <c r="C316" s="3" t="s">
        <v>270</v>
      </c>
      <c r="D316" s="3" t="s">
        <v>27</v>
      </c>
      <c r="E316" s="2" t="s">
        <v>30</v>
      </c>
    </row>
    <row r="317" spans="1:5" ht="22.5" customHeight="1">
      <c r="A317" s="2" t="s">
        <v>271</v>
      </c>
      <c r="B317" s="3" t="s">
        <v>272</v>
      </c>
      <c r="C317" s="3" t="s">
        <v>273</v>
      </c>
      <c r="D317" s="3" t="s">
        <v>31</v>
      </c>
      <c r="E317" s="2" t="s">
        <v>30</v>
      </c>
    </row>
    <row r="318" spans="1:5" ht="22.5" customHeight="1">
      <c r="A318" s="2" t="s">
        <v>271</v>
      </c>
      <c r="B318" s="3" t="s">
        <v>272</v>
      </c>
      <c r="C318" s="3" t="s">
        <v>274</v>
      </c>
      <c r="D318" s="3" t="s">
        <v>27</v>
      </c>
      <c r="E318" s="2" t="s">
        <v>30</v>
      </c>
    </row>
    <row r="319" spans="1:5" ht="22.5" customHeight="1">
      <c r="A319" s="2" t="s">
        <v>271</v>
      </c>
      <c r="B319" s="3" t="s">
        <v>272</v>
      </c>
      <c r="C319" s="3" t="s">
        <v>275</v>
      </c>
      <c r="D319" s="3" t="s">
        <v>31</v>
      </c>
      <c r="E319" s="2" t="s">
        <v>30</v>
      </c>
    </row>
    <row r="320" spans="1:5" ht="22.5" customHeight="1">
      <c r="A320" s="2" t="s">
        <v>271</v>
      </c>
      <c r="B320" s="3" t="s">
        <v>272</v>
      </c>
      <c r="C320" s="3" t="s">
        <v>276</v>
      </c>
      <c r="D320" s="3" t="s">
        <v>18</v>
      </c>
      <c r="E320" s="2" t="s">
        <v>30</v>
      </c>
    </row>
    <row r="321" spans="1:5" ht="22.5" customHeight="1">
      <c r="A321" s="2" t="s">
        <v>271</v>
      </c>
      <c r="B321" s="3" t="s">
        <v>272</v>
      </c>
      <c r="C321" s="3" t="s">
        <v>277</v>
      </c>
      <c r="D321" s="3" t="s">
        <v>31</v>
      </c>
      <c r="E321" s="2" t="s">
        <v>30</v>
      </c>
    </row>
    <row r="322" spans="1:5" ht="22.5" customHeight="1">
      <c r="A322" s="2" t="s">
        <v>271</v>
      </c>
      <c r="B322" s="3" t="s">
        <v>272</v>
      </c>
      <c r="C322" s="3" t="s">
        <v>278</v>
      </c>
      <c r="D322" s="3" t="s">
        <v>31</v>
      </c>
      <c r="E322" s="2" t="s">
        <v>30</v>
      </c>
    </row>
    <row r="323" spans="1:5" ht="22.5" customHeight="1">
      <c r="A323" s="2" t="s">
        <v>271</v>
      </c>
      <c r="B323" s="3" t="s">
        <v>272</v>
      </c>
      <c r="C323" s="3" t="s">
        <v>279</v>
      </c>
      <c r="D323" s="3" t="s">
        <v>31</v>
      </c>
      <c r="E323" s="2" t="s">
        <v>30</v>
      </c>
    </row>
    <row r="324" spans="1:5" ht="22.5" customHeight="1">
      <c r="A324" s="2" t="s">
        <v>271</v>
      </c>
      <c r="B324" s="3" t="s">
        <v>272</v>
      </c>
      <c r="C324" s="3" t="s">
        <v>280</v>
      </c>
      <c r="D324" s="3" t="s">
        <v>31</v>
      </c>
      <c r="E324" s="2" t="s">
        <v>30</v>
      </c>
    </row>
    <row r="325" spans="1:5" ht="22.5" customHeight="1">
      <c r="A325" s="2" t="s">
        <v>271</v>
      </c>
      <c r="B325" s="3" t="s">
        <v>272</v>
      </c>
      <c r="C325" s="3" t="s">
        <v>281</v>
      </c>
      <c r="D325" s="3" t="s">
        <v>31</v>
      </c>
      <c r="E325" s="2" t="s">
        <v>30</v>
      </c>
    </row>
    <row r="326" spans="1:5" ht="22.5" customHeight="1">
      <c r="A326" s="2" t="s">
        <v>271</v>
      </c>
      <c r="B326" s="3" t="s">
        <v>272</v>
      </c>
      <c r="C326" s="3" t="s">
        <v>282</v>
      </c>
      <c r="D326" s="3" t="s">
        <v>18</v>
      </c>
      <c r="E326" s="2" t="s">
        <v>30</v>
      </c>
    </row>
    <row r="327" spans="1:5" ht="22.5" customHeight="1">
      <c r="A327" s="2" t="s">
        <v>271</v>
      </c>
      <c r="B327" s="3" t="s">
        <v>272</v>
      </c>
      <c r="C327" s="3" t="s">
        <v>283</v>
      </c>
      <c r="D327" s="3" t="s">
        <v>31</v>
      </c>
      <c r="E327" s="2" t="s">
        <v>30</v>
      </c>
    </row>
    <row r="328" spans="1:5" ht="22.5" customHeight="1">
      <c r="A328" s="2" t="s">
        <v>271</v>
      </c>
      <c r="B328" s="3" t="s">
        <v>272</v>
      </c>
      <c r="C328" s="3" t="s">
        <v>284</v>
      </c>
      <c r="D328" s="3" t="s">
        <v>31</v>
      </c>
      <c r="E328" s="2" t="s">
        <v>30</v>
      </c>
    </row>
    <row r="329" spans="1:5" ht="22.5" customHeight="1">
      <c r="A329" s="2" t="s">
        <v>271</v>
      </c>
      <c r="B329" s="3" t="s">
        <v>272</v>
      </c>
      <c r="C329" s="3" t="s">
        <v>285</v>
      </c>
      <c r="D329" s="3" t="s">
        <v>31</v>
      </c>
      <c r="E329" s="2" t="s">
        <v>30</v>
      </c>
    </row>
    <row r="330" spans="1:5" ht="22.5" customHeight="1">
      <c r="A330" s="2" t="s">
        <v>271</v>
      </c>
      <c r="B330" s="3" t="s">
        <v>272</v>
      </c>
      <c r="C330" s="3" t="s">
        <v>286</v>
      </c>
      <c r="D330" s="3" t="s">
        <v>31</v>
      </c>
      <c r="E330" s="2" t="s">
        <v>30</v>
      </c>
    </row>
    <row r="331" spans="1:5" ht="22.5" customHeight="1">
      <c r="A331" s="2" t="s">
        <v>271</v>
      </c>
      <c r="B331" s="3" t="s">
        <v>272</v>
      </c>
      <c r="C331" s="3" t="s">
        <v>287</v>
      </c>
      <c r="D331" s="3" t="s">
        <v>18</v>
      </c>
      <c r="E331" s="2" t="s">
        <v>30</v>
      </c>
    </row>
    <row r="332" spans="1:5" ht="22.5" customHeight="1">
      <c r="A332" s="2" t="s">
        <v>271</v>
      </c>
      <c r="B332" s="3" t="s">
        <v>272</v>
      </c>
      <c r="C332" s="3" t="s">
        <v>288</v>
      </c>
      <c r="D332" s="3" t="s">
        <v>27</v>
      </c>
      <c r="E332" s="2" t="s">
        <v>30</v>
      </c>
    </row>
    <row r="333" spans="1:5" ht="22.5" customHeight="1">
      <c r="A333" s="2" t="s">
        <v>271</v>
      </c>
      <c r="B333" s="3" t="s">
        <v>272</v>
      </c>
      <c r="C333" s="3" t="s">
        <v>289</v>
      </c>
      <c r="D333" s="3" t="s">
        <v>27</v>
      </c>
      <c r="E333" s="2" t="s">
        <v>30</v>
      </c>
    </row>
    <row r="334" spans="1:5" ht="22.5" customHeight="1">
      <c r="A334" s="2" t="s">
        <v>271</v>
      </c>
      <c r="B334" s="3" t="s">
        <v>272</v>
      </c>
      <c r="C334" s="3" t="s">
        <v>290</v>
      </c>
      <c r="D334" s="3" t="s">
        <v>27</v>
      </c>
      <c r="E334" s="2" t="s">
        <v>30</v>
      </c>
    </row>
    <row r="335" spans="1:5" ht="22.5" customHeight="1">
      <c r="A335" s="2" t="s">
        <v>271</v>
      </c>
      <c r="B335" s="3" t="s">
        <v>272</v>
      </c>
      <c r="C335" s="3" t="s">
        <v>291</v>
      </c>
      <c r="D335" s="3" t="s">
        <v>31</v>
      </c>
      <c r="E335" s="2" t="s">
        <v>30</v>
      </c>
    </row>
    <row r="336" spans="1:5" ht="22.5" customHeight="1">
      <c r="A336" s="2" t="s">
        <v>271</v>
      </c>
      <c r="B336" s="3" t="s">
        <v>272</v>
      </c>
      <c r="C336" s="3" t="s">
        <v>292</v>
      </c>
      <c r="D336" s="3" t="s">
        <v>31</v>
      </c>
      <c r="E336" s="2" t="s">
        <v>30</v>
      </c>
    </row>
    <row r="337" spans="1:5" ht="22.5" customHeight="1">
      <c r="A337" s="2" t="s">
        <v>271</v>
      </c>
      <c r="B337" s="3" t="s">
        <v>272</v>
      </c>
      <c r="C337" s="3" t="s">
        <v>293</v>
      </c>
      <c r="D337" s="3" t="s">
        <v>31</v>
      </c>
      <c r="E337" s="2" t="s">
        <v>30</v>
      </c>
    </row>
    <row r="338" spans="1:5" ht="22.5" customHeight="1">
      <c r="A338" s="2" t="s">
        <v>271</v>
      </c>
      <c r="B338" s="3" t="s">
        <v>294</v>
      </c>
      <c r="C338" s="3" t="s">
        <v>295</v>
      </c>
      <c r="D338" s="3" t="s">
        <v>31</v>
      </c>
      <c r="E338" s="2" t="s">
        <v>30</v>
      </c>
    </row>
    <row r="339" spans="1:5" ht="22.5" customHeight="1">
      <c r="A339" s="2" t="s">
        <v>271</v>
      </c>
      <c r="B339" s="3" t="s">
        <v>294</v>
      </c>
      <c r="C339" s="3" t="s">
        <v>296</v>
      </c>
      <c r="D339" s="3" t="s">
        <v>31</v>
      </c>
      <c r="E339" s="2" t="s">
        <v>30</v>
      </c>
    </row>
    <row r="340" spans="1:5" ht="22.5" customHeight="1">
      <c r="A340" s="2" t="s">
        <v>271</v>
      </c>
      <c r="B340" s="3" t="s">
        <v>294</v>
      </c>
      <c r="C340" s="3" t="s">
        <v>297</v>
      </c>
      <c r="D340" s="3" t="s">
        <v>31</v>
      </c>
      <c r="E340" s="2" t="s">
        <v>30</v>
      </c>
    </row>
    <row r="341" spans="1:5" ht="22.5" customHeight="1">
      <c r="A341" s="2" t="s">
        <v>271</v>
      </c>
      <c r="B341" s="3" t="s">
        <v>294</v>
      </c>
      <c r="C341" s="3" t="s">
        <v>298</v>
      </c>
      <c r="D341" s="3" t="s">
        <v>31</v>
      </c>
      <c r="E341" s="2" t="s">
        <v>30</v>
      </c>
    </row>
    <row r="342" spans="1:5" ht="22.5" customHeight="1">
      <c r="A342" s="2" t="s">
        <v>271</v>
      </c>
      <c r="B342" s="3" t="s">
        <v>294</v>
      </c>
      <c r="C342" s="3" t="s">
        <v>299</v>
      </c>
      <c r="D342" s="3" t="s">
        <v>18</v>
      </c>
      <c r="E342" s="2" t="s">
        <v>30</v>
      </c>
    </row>
    <row r="343" spans="1:5" ht="22.5" customHeight="1">
      <c r="A343" s="2" t="s">
        <v>271</v>
      </c>
      <c r="B343" s="3" t="s">
        <v>294</v>
      </c>
      <c r="C343" s="3" t="s">
        <v>300</v>
      </c>
      <c r="D343" s="3" t="s">
        <v>31</v>
      </c>
      <c r="E343" s="2" t="s">
        <v>30</v>
      </c>
    </row>
    <row r="344" spans="1:5" ht="22.5" customHeight="1">
      <c r="A344" s="2" t="s">
        <v>271</v>
      </c>
      <c r="B344" s="3" t="s">
        <v>294</v>
      </c>
      <c r="C344" s="3" t="s">
        <v>301</v>
      </c>
      <c r="D344" s="3" t="s">
        <v>31</v>
      </c>
      <c r="E344" s="2" t="s">
        <v>30</v>
      </c>
    </row>
    <row r="345" spans="1:5" ht="22.5" customHeight="1">
      <c r="A345" s="2" t="s">
        <v>271</v>
      </c>
      <c r="B345" s="3" t="s">
        <v>294</v>
      </c>
      <c r="C345" s="3" t="s">
        <v>302</v>
      </c>
      <c r="D345" s="3" t="s">
        <v>31</v>
      </c>
      <c r="E345" s="2" t="s">
        <v>30</v>
      </c>
    </row>
    <row r="346" spans="1:5" ht="22.5" customHeight="1">
      <c r="A346" s="2" t="s">
        <v>271</v>
      </c>
      <c r="B346" s="3" t="s">
        <v>294</v>
      </c>
      <c r="C346" s="3" t="s">
        <v>303</v>
      </c>
      <c r="D346" s="3" t="s">
        <v>31</v>
      </c>
      <c r="E346" s="2" t="s">
        <v>30</v>
      </c>
    </row>
    <row r="347" spans="1:5" ht="22.5" customHeight="1">
      <c r="A347" s="2" t="s">
        <v>271</v>
      </c>
      <c r="B347" s="3" t="s">
        <v>294</v>
      </c>
      <c r="C347" s="3" t="s">
        <v>304</v>
      </c>
      <c r="D347" s="3" t="s">
        <v>31</v>
      </c>
      <c r="E347" s="2" t="s">
        <v>30</v>
      </c>
    </row>
    <row r="348" spans="1:5" ht="22.5" customHeight="1">
      <c r="A348" s="2" t="s">
        <v>271</v>
      </c>
      <c r="B348" s="3" t="s">
        <v>294</v>
      </c>
      <c r="C348" s="3" t="s">
        <v>305</v>
      </c>
      <c r="D348" s="3" t="s">
        <v>31</v>
      </c>
      <c r="E348" s="2" t="s">
        <v>30</v>
      </c>
    </row>
    <row r="349" spans="1:5" ht="22.5" customHeight="1">
      <c r="A349" s="2" t="s">
        <v>306</v>
      </c>
      <c r="B349" s="3" t="s">
        <v>307</v>
      </c>
      <c r="C349" s="3" t="s">
        <v>307</v>
      </c>
      <c r="D349" s="3" t="s">
        <v>33</v>
      </c>
      <c r="E349" s="2" t="s">
        <v>30</v>
      </c>
    </row>
    <row r="350" spans="1:5" ht="22.5" customHeight="1">
      <c r="A350" s="2" t="s">
        <v>306</v>
      </c>
      <c r="B350" s="3" t="s">
        <v>307</v>
      </c>
      <c r="C350" s="3" t="s">
        <v>308</v>
      </c>
      <c r="D350" s="3" t="s">
        <v>33</v>
      </c>
      <c r="E350" s="2" t="s">
        <v>30</v>
      </c>
    </row>
    <row r="351" spans="1:5" ht="22.5" customHeight="1">
      <c r="A351" s="2" t="s">
        <v>306</v>
      </c>
      <c r="B351" s="3" t="s">
        <v>309</v>
      </c>
      <c r="C351" s="3" t="s">
        <v>310</v>
      </c>
      <c r="D351" s="3" t="s">
        <v>31</v>
      </c>
      <c r="E351" s="2" t="s">
        <v>30</v>
      </c>
    </row>
    <row r="352" spans="1:5" ht="22.5" customHeight="1">
      <c r="A352" s="2" t="s">
        <v>306</v>
      </c>
      <c r="B352" s="3" t="s">
        <v>309</v>
      </c>
      <c r="C352" s="3" t="s">
        <v>550</v>
      </c>
      <c r="D352" s="3" t="s">
        <v>33</v>
      </c>
      <c r="E352" s="2" t="s">
        <v>311</v>
      </c>
    </row>
    <row r="353" spans="1:5" ht="22.5" customHeight="1">
      <c r="A353" s="2" t="s">
        <v>306</v>
      </c>
      <c r="B353" s="3" t="s">
        <v>309</v>
      </c>
      <c r="C353" s="3" t="s">
        <v>549</v>
      </c>
      <c r="D353" s="3" t="s">
        <v>31</v>
      </c>
      <c r="E353" s="2" t="s">
        <v>312</v>
      </c>
    </row>
    <row r="354" spans="1:5" ht="22.5" customHeight="1">
      <c r="A354" s="2" t="s">
        <v>306</v>
      </c>
      <c r="B354" s="3" t="s">
        <v>309</v>
      </c>
      <c r="C354" s="3" t="s">
        <v>313</v>
      </c>
      <c r="D354" s="3" t="s">
        <v>31</v>
      </c>
      <c r="E354" s="2" t="s">
        <v>30</v>
      </c>
    </row>
    <row r="355" spans="1:5" ht="22.5" customHeight="1">
      <c r="A355" s="2" t="s">
        <v>306</v>
      </c>
      <c r="B355" s="3" t="s">
        <v>307</v>
      </c>
      <c r="C355" s="3" t="s">
        <v>314</v>
      </c>
      <c r="D355" s="3" t="s">
        <v>31</v>
      </c>
      <c r="E355" s="2" t="s">
        <v>30</v>
      </c>
    </row>
    <row r="356" spans="1:5" ht="22.5" customHeight="1">
      <c r="A356" s="2" t="s">
        <v>306</v>
      </c>
      <c r="B356" s="3" t="s">
        <v>307</v>
      </c>
      <c r="C356" s="3" t="s">
        <v>315</v>
      </c>
      <c r="D356" s="3" t="s">
        <v>31</v>
      </c>
      <c r="E356" s="2" t="s">
        <v>30</v>
      </c>
    </row>
    <row r="357" spans="1:5" ht="22.5" customHeight="1">
      <c r="A357" s="2" t="s">
        <v>306</v>
      </c>
      <c r="B357" s="3" t="s">
        <v>307</v>
      </c>
      <c r="C357" s="3" t="s">
        <v>316</v>
      </c>
      <c r="D357" s="3" t="s">
        <v>33</v>
      </c>
      <c r="E357" s="2" t="s">
        <v>30</v>
      </c>
    </row>
    <row r="358" spans="1:5" ht="22.5" customHeight="1">
      <c r="A358" s="2" t="s">
        <v>306</v>
      </c>
      <c r="B358" s="3" t="s">
        <v>307</v>
      </c>
      <c r="C358" s="3" t="s">
        <v>317</v>
      </c>
      <c r="D358" s="3" t="s">
        <v>33</v>
      </c>
      <c r="E358" s="2" t="s">
        <v>30</v>
      </c>
    </row>
    <row r="359" spans="1:5" ht="22.5" customHeight="1">
      <c r="A359" s="2" t="s">
        <v>306</v>
      </c>
      <c r="B359" s="3" t="s">
        <v>307</v>
      </c>
      <c r="C359" s="3" t="s">
        <v>318</v>
      </c>
      <c r="D359" s="3" t="s">
        <v>31</v>
      </c>
      <c r="E359" s="2" t="s">
        <v>30</v>
      </c>
    </row>
    <row r="360" spans="1:5" ht="22.5" customHeight="1">
      <c r="A360" s="2" t="s">
        <v>306</v>
      </c>
      <c r="B360" s="3" t="s">
        <v>307</v>
      </c>
      <c r="C360" s="3" t="s">
        <v>319</v>
      </c>
      <c r="D360" s="3" t="s">
        <v>31</v>
      </c>
      <c r="E360" s="2" t="s">
        <v>30</v>
      </c>
    </row>
    <row r="361" spans="1:5" ht="22.5" customHeight="1">
      <c r="A361" s="2" t="s">
        <v>306</v>
      </c>
      <c r="B361" s="3" t="s">
        <v>309</v>
      </c>
      <c r="C361" s="3" t="s">
        <v>320</v>
      </c>
      <c r="D361" s="3" t="s">
        <v>31</v>
      </c>
      <c r="E361" s="2" t="s">
        <v>30</v>
      </c>
    </row>
    <row r="362" spans="1:5" ht="22.5" customHeight="1">
      <c r="A362" s="2" t="s">
        <v>321</v>
      </c>
      <c r="B362" s="3" t="s">
        <v>322</v>
      </c>
      <c r="C362" s="3" t="s">
        <v>323</v>
      </c>
      <c r="D362" s="3" t="s">
        <v>33</v>
      </c>
      <c r="E362" s="2" t="s">
        <v>30</v>
      </c>
    </row>
    <row r="363" spans="1:5" ht="22.5" customHeight="1">
      <c r="A363" s="2" t="s">
        <v>321</v>
      </c>
      <c r="B363" s="3" t="s">
        <v>322</v>
      </c>
      <c r="C363" s="3" t="s">
        <v>324</v>
      </c>
      <c r="D363" s="3" t="s">
        <v>33</v>
      </c>
      <c r="E363" s="2" t="s">
        <v>30</v>
      </c>
    </row>
    <row r="364" spans="1:5" ht="22.5" customHeight="1">
      <c r="A364" s="2" t="s">
        <v>321</v>
      </c>
      <c r="B364" s="3" t="s">
        <v>322</v>
      </c>
      <c r="C364" s="3" t="s">
        <v>325</v>
      </c>
      <c r="D364" s="3" t="s">
        <v>33</v>
      </c>
      <c r="E364" s="2" t="s">
        <v>30</v>
      </c>
    </row>
    <row r="365" spans="1:5" ht="22.5" customHeight="1">
      <c r="A365" s="2" t="s">
        <v>321</v>
      </c>
      <c r="B365" s="3" t="s">
        <v>322</v>
      </c>
      <c r="C365" s="3" t="s">
        <v>326</v>
      </c>
      <c r="D365" s="3" t="s">
        <v>33</v>
      </c>
      <c r="E365" s="2" t="s">
        <v>30</v>
      </c>
    </row>
    <row r="366" spans="1:5" ht="22.5" customHeight="1">
      <c r="A366" s="2" t="s">
        <v>321</v>
      </c>
      <c r="B366" s="3" t="s">
        <v>322</v>
      </c>
      <c r="C366" s="3" t="s">
        <v>327</v>
      </c>
      <c r="D366" s="3" t="s">
        <v>33</v>
      </c>
      <c r="E366" s="2" t="s">
        <v>30</v>
      </c>
    </row>
    <row r="367" spans="1:5" ht="22.5" customHeight="1">
      <c r="A367" s="2" t="s">
        <v>321</v>
      </c>
      <c r="B367" s="3" t="s">
        <v>322</v>
      </c>
      <c r="C367" s="3" t="s">
        <v>328</v>
      </c>
      <c r="D367" s="3" t="s">
        <v>33</v>
      </c>
      <c r="E367" s="2" t="s">
        <v>30</v>
      </c>
    </row>
    <row r="368" spans="1:5" ht="22.5" customHeight="1">
      <c r="A368" s="2" t="s">
        <v>321</v>
      </c>
      <c r="B368" s="3" t="s">
        <v>322</v>
      </c>
      <c r="C368" s="3" t="s">
        <v>322</v>
      </c>
      <c r="D368" s="3" t="s">
        <v>33</v>
      </c>
      <c r="E368" s="2" t="s">
        <v>30</v>
      </c>
    </row>
    <row r="369" spans="1:5" ht="22.5" customHeight="1">
      <c r="A369" s="2" t="s">
        <v>321</v>
      </c>
      <c r="B369" s="3" t="s">
        <v>322</v>
      </c>
      <c r="C369" s="3" t="s">
        <v>329</v>
      </c>
      <c r="D369" s="3" t="s">
        <v>33</v>
      </c>
      <c r="E369" s="2" t="s">
        <v>30</v>
      </c>
    </row>
    <row r="370" spans="1:5" ht="22.5" customHeight="1">
      <c r="A370" s="2" t="s">
        <v>321</v>
      </c>
      <c r="B370" s="3" t="s">
        <v>322</v>
      </c>
      <c r="C370" s="3" t="s">
        <v>330</v>
      </c>
      <c r="D370" s="3" t="s">
        <v>33</v>
      </c>
      <c r="E370" s="2" t="s">
        <v>30</v>
      </c>
    </row>
    <row r="371" spans="1:5" ht="22.5" customHeight="1">
      <c r="A371" s="2" t="s">
        <v>321</v>
      </c>
      <c r="B371" s="3" t="s">
        <v>331</v>
      </c>
      <c r="C371" s="3" t="s">
        <v>332</v>
      </c>
      <c r="D371" s="3" t="s">
        <v>33</v>
      </c>
      <c r="E371" s="2" t="s">
        <v>30</v>
      </c>
    </row>
    <row r="372" spans="1:5" ht="22.5" customHeight="1">
      <c r="A372" s="2" t="s">
        <v>321</v>
      </c>
      <c r="B372" s="3" t="s">
        <v>331</v>
      </c>
      <c r="C372" s="3" t="s">
        <v>333</v>
      </c>
      <c r="D372" s="3" t="s">
        <v>33</v>
      </c>
      <c r="E372" s="2" t="s">
        <v>30</v>
      </c>
    </row>
    <row r="373" spans="1:5" ht="22.5" customHeight="1">
      <c r="A373" s="2" t="s">
        <v>321</v>
      </c>
      <c r="B373" s="3" t="s">
        <v>331</v>
      </c>
      <c r="C373" s="3" t="s">
        <v>334</v>
      </c>
      <c r="D373" s="3" t="s">
        <v>33</v>
      </c>
      <c r="E373" s="2" t="s">
        <v>30</v>
      </c>
    </row>
    <row r="374" spans="1:5" ht="22.5" customHeight="1">
      <c r="A374" s="2" t="s">
        <v>321</v>
      </c>
      <c r="B374" s="3" t="s">
        <v>331</v>
      </c>
      <c r="C374" s="3" t="s">
        <v>335</v>
      </c>
      <c r="D374" s="3" t="s">
        <v>33</v>
      </c>
      <c r="E374" s="2" t="s">
        <v>30</v>
      </c>
    </row>
    <row r="375" spans="1:5" ht="22.5" customHeight="1">
      <c r="A375" s="2" t="s">
        <v>321</v>
      </c>
      <c r="B375" s="3" t="s">
        <v>331</v>
      </c>
      <c r="C375" s="3" t="s">
        <v>336</v>
      </c>
      <c r="D375" s="3" t="s">
        <v>33</v>
      </c>
      <c r="E375" s="2" t="s">
        <v>30</v>
      </c>
    </row>
    <row r="376" spans="1:5" ht="22.5" customHeight="1">
      <c r="A376" s="2" t="s">
        <v>321</v>
      </c>
      <c r="B376" s="3" t="s">
        <v>331</v>
      </c>
      <c r="C376" s="3" t="s">
        <v>337</v>
      </c>
      <c r="D376" s="3" t="s">
        <v>33</v>
      </c>
      <c r="E376" s="2" t="s">
        <v>30</v>
      </c>
    </row>
    <row r="377" spans="1:5" ht="22.5" customHeight="1">
      <c r="A377" s="2" t="s">
        <v>321</v>
      </c>
      <c r="B377" s="3" t="s">
        <v>331</v>
      </c>
      <c r="C377" s="3" t="s">
        <v>338</v>
      </c>
      <c r="D377" s="3" t="s">
        <v>33</v>
      </c>
      <c r="E377" s="2" t="s">
        <v>30</v>
      </c>
    </row>
    <row r="378" spans="1:5" ht="22.5" customHeight="1">
      <c r="A378" s="2" t="s">
        <v>321</v>
      </c>
      <c r="B378" s="3" t="s">
        <v>331</v>
      </c>
      <c r="C378" s="3" t="s">
        <v>339</v>
      </c>
      <c r="D378" s="3" t="s">
        <v>33</v>
      </c>
      <c r="E378" s="2" t="s">
        <v>30</v>
      </c>
    </row>
    <row r="379" spans="1:5" ht="22.5" customHeight="1">
      <c r="A379" s="2" t="s">
        <v>321</v>
      </c>
      <c r="B379" s="3" t="s">
        <v>331</v>
      </c>
      <c r="C379" s="3" t="s">
        <v>340</v>
      </c>
      <c r="D379" s="3" t="s">
        <v>33</v>
      </c>
      <c r="E379" s="2" t="s">
        <v>30</v>
      </c>
    </row>
    <row r="380" spans="1:5" ht="22.5" customHeight="1">
      <c r="A380" s="2" t="s">
        <v>321</v>
      </c>
      <c r="B380" s="3" t="s">
        <v>331</v>
      </c>
      <c r="C380" s="3" t="s">
        <v>341</v>
      </c>
      <c r="D380" s="3" t="s">
        <v>33</v>
      </c>
      <c r="E380" s="2" t="s">
        <v>30</v>
      </c>
    </row>
    <row r="381" spans="1:5" ht="22.5" customHeight="1">
      <c r="A381" s="2" t="s">
        <v>321</v>
      </c>
      <c r="B381" s="3" t="s">
        <v>342</v>
      </c>
      <c r="C381" s="3" t="s">
        <v>342</v>
      </c>
      <c r="D381" s="3" t="s">
        <v>33</v>
      </c>
      <c r="E381" s="2" t="s">
        <v>30</v>
      </c>
    </row>
    <row r="382" spans="1:5" ht="22.5" customHeight="1">
      <c r="A382" s="2" t="s">
        <v>321</v>
      </c>
      <c r="B382" s="3" t="s">
        <v>342</v>
      </c>
      <c r="C382" s="3" t="s">
        <v>343</v>
      </c>
      <c r="D382" s="3" t="s">
        <v>33</v>
      </c>
      <c r="E382" s="2" t="s">
        <v>30</v>
      </c>
    </row>
    <row r="383" spans="1:5" ht="22.5" customHeight="1">
      <c r="A383" s="2" t="s">
        <v>321</v>
      </c>
      <c r="B383" s="3" t="s">
        <v>342</v>
      </c>
      <c r="C383" s="3" t="s">
        <v>344</v>
      </c>
      <c r="D383" s="3" t="s">
        <v>33</v>
      </c>
      <c r="E383" s="2" t="s">
        <v>30</v>
      </c>
    </row>
    <row r="384" spans="1:5" ht="22.5" customHeight="1">
      <c r="A384" s="2" t="s">
        <v>321</v>
      </c>
      <c r="B384" s="3" t="s">
        <v>342</v>
      </c>
      <c r="C384" s="3" t="s">
        <v>345</v>
      </c>
      <c r="D384" s="3" t="s">
        <v>33</v>
      </c>
      <c r="E384" s="2" t="s">
        <v>30</v>
      </c>
    </row>
    <row r="385" spans="1:5" ht="22.5" customHeight="1">
      <c r="A385" s="2" t="s">
        <v>321</v>
      </c>
      <c r="B385" s="3" t="s">
        <v>342</v>
      </c>
      <c r="C385" s="3" t="s">
        <v>346</v>
      </c>
      <c r="D385" s="3" t="s">
        <v>33</v>
      </c>
      <c r="E385" s="2" t="s">
        <v>30</v>
      </c>
    </row>
    <row r="386" spans="1:5" ht="22.5" customHeight="1">
      <c r="A386" s="2" t="s">
        <v>321</v>
      </c>
      <c r="B386" s="3" t="s">
        <v>342</v>
      </c>
      <c r="C386" s="3" t="s">
        <v>347</v>
      </c>
      <c r="D386" s="3" t="s">
        <v>33</v>
      </c>
      <c r="E386" s="2" t="s">
        <v>30</v>
      </c>
    </row>
    <row r="387" spans="1:5" ht="22.5" customHeight="1">
      <c r="A387" s="2" t="s">
        <v>321</v>
      </c>
      <c r="B387" s="3" t="s">
        <v>342</v>
      </c>
      <c r="C387" s="3" t="s">
        <v>348</v>
      </c>
      <c r="D387" s="3" t="s">
        <v>33</v>
      </c>
      <c r="E387" s="2" t="s">
        <v>30</v>
      </c>
    </row>
    <row r="388" spans="1:5" ht="22.5" customHeight="1">
      <c r="A388" s="2" t="s">
        <v>321</v>
      </c>
      <c r="B388" s="3" t="s">
        <v>349</v>
      </c>
      <c r="C388" s="3" t="s">
        <v>350</v>
      </c>
      <c r="D388" s="3" t="s">
        <v>33</v>
      </c>
      <c r="E388" s="2" t="s">
        <v>30</v>
      </c>
    </row>
    <row r="389" spans="1:5" ht="22.5" customHeight="1">
      <c r="A389" s="2" t="s">
        <v>321</v>
      </c>
      <c r="B389" s="3" t="s">
        <v>349</v>
      </c>
      <c r="C389" s="3" t="s">
        <v>351</v>
      </c>
      <c r="D389" s="3" t="s">
        <v>35</v>
      </c>
      <c r="E389" s="2" t="s">
        <v>30</v>
      </c>
    </row>
    <row r="390" spans="1:5" ht="22.5" customHeight="1">
      <c r="A390" s="2" t="s">
        <v>321</v>
      </c>
      <c r="B390" s="3" t="s">
        <v>349</v>
      </c>
      <c r="C390" s="3" t="s">
        <v>352</v>
      </c>
      <c r="D390" s="3" t="s">
        <v>33</v>
      </c>
      <c r="E390" s="2" t="s">
        <v>30</v>
      </c>
    </row>
    <row r="391" spans="1:5" ht="22.5" customHeight="1">
      <c r="A391" s="2" t="s">
        <v>321</v>
      </c>
      <c r="B391" s="3" t="s">
        <v>349</v>
      </c>
      <c r="C391" s="3" t="s">
        <v>349</v>
      </c>
      <c r="D391" s="3" t="s">
        <v>35</v>
      </c>
      <c r="E391" s="2" t="s">
        <v>30</v>
      </c>
    </row>
    <row r="392" spans="1:5" ht="22.5" customHeight="1">
      <c r="A392" s="2" t="s">
        <v>353</v>
      </c>
      <c r="B392" s="3" t="s">
        <v>354</v>
      </c>
      <c r="C392" s="3" t="s">
        <v>354</v>
      </c>
      <c r="D392" s="3" t="s">
        <v>35</v>
      </c>
      <c r="E392" s="2" t="s">
        <v>30</v>
      </c>
    </row>
    <row r="393" spans="1:5" ht="22.5" customHeight="1">
      <c r="A393" s="2" t="s">
        <v>353</v>
      </c>
      <c r="B393" s="3" t="s">
        <v>354</v>
      </c>
      <c r="C393" s="3" t="s">
        <v>355</v>
      </c>
      <c r="D393" s="3" t="s">
        <v>35</v>
      </c>
      <c r="E393" s="2" t="s">
        <v>30</v>
      </c>
    </row>
    <row r="394" spans="1:5" ht="22.5" customHeight="1">
      <c r="A394" s="2" t="s">
        <v>353</v>
      </c>
      <c r="B394" s="3" t="s">
        <v>356</v>
      </c>
      <c r="C394" s="3" t="s">
        <v>356</v>
      </c>
      <c r="D394" s="3" t="s">
        <v>35</v>
      </c>
      <c r="E394" s="2" t="s">
        <v>30</v>
      </c>
    </row>
    <row r="395" spans="1:5" ht="22.5" customHeight="1">
      <c r="A395" s="2" t="s">
        <v>353</v>
      </c>
      <c r="B395" s="3" t="s">
        <v>356</v>
      </c>
      <c r="C395" s="3" t="s">
        <v>357</v>
      </c>
      <c r="D395" s="3" t="s">
        <v>35</v>
      </c>
      <c r="E395" s="2" t="s">
        <v>30</v>
      </c>
    </row>
    <row r="396" spans="1:5" ht="22.5" customHeight="1">
      <c r="A396" s="2" t="s">
        <v>353</v>
      </c>
      <c r="B396" s="3" t="s">
        <v>356</v>
      </c>
      <c r="C396" s="3" t="s">
        <v>358</v>
      </c>
      <c r="D396" s="3" t="s">
        <v>35</v>
      </c>
      <c r="E396" s="2" t="s">
        <v>30</v>
      </c>
    </row>
    <row r="397" spans="1:5" ht="22.5" customHeight="1">
      <c r="A397" s="2" t="s">
        <v>353</v>
      </c>
      <c r="B397" s="3" t="s">
        <v>359</v>
      </c>
      <c r="C397" s="3" t="s">
        <v>360</v>
      </c>
      <c r="D397" s="3" t="s">
        <v>35</v>
      </c>
      <c r="E397" s="2" t="s">
        <v>30</v>
      </c>
    </row>
    <row r="398" spans="1:5" ht="22.5" customHeight="1">
      <c r="A398" s="2" t="s">
        <v>353</v>
      </c>
      <c r="B398" s="3" t="s">
        <v>359</v>
      </c>
      <c r="C398" s="3" t="s">
        <v>361</v>
      </c>
      <c r="D398" s="3" t="s">
        <v>35</v>
      </c>
      <c r="E398" s="2" t="s">
        <v>30</v>
      </c>
    </row>
    <row r="399" spans="1:5" ht="22.5" customHeight="1">
      <c r="A399" s="2" t="s">
        <v>353</v>
      </c>
      <c r="B399" s="3" t="s">
        <v>359</v>
      </c>
      <c r="C399" s="3" t="s">
        <v>362</v>
      </c>
      <c r="D399" s="3" t="s">
        <v>35</v>
      </c>
      <c r="E399" s="2" t="s">
        <v>30</v>
      </c>
    </row>
    <row r="400" spans="1:5" ht="22.5" customHeight="1">
      <c r="A400" s="2" t="s">
        <v>353</v>
      </c>
      <c r="B400" s="3" t="s">
        <v>363</v>
      </c>
      <c r="C400" s="3" t="s">
        <v>364</v>
      </c>
      <c r="D400" s="3" t="s">
        <v>35</v>
      </c>
      <c r="E400" s="2" t="s">
        <v>30</v>
      </c>
    </row>
    <row r="401" spans="1:5" ht="22.5" customHeight="1">
      <c r="A401" s="2" t="s">
        <v>353</v>
      </c>
      <c r="B401" s="3" t="s">
        <v>363</v>
      </c>
      <c r="C401" s="3" t="s">
        <v>365</v>
      </c>
      <c r="D401" s="3" t="s">
        <v>35</v>
      </c>
      <c r="E401" s="2" t="s">
        <v>30</v>
      </c>
    </row>
    <row r="402" spans="1:5" ht="22.5" customHeight="1">
      <c r="A402" s="2" t="s">
        <v>366</v>
      </c>
      <c r="B402" s="3" t="s">
        <v>367</v>
      </c>
      <c r="C402" s="3" t="s">
        <v>368</v>
      </c>
      <c r="D402" s="3" t="s">
        <v>35</v>
      </c>
      <c r="E402" s="2" t="s">
        <v>30</v>
      </c>
    </row>
    <row r="403" spans="1:5" ht="22.5" customHeight="1">
      <c r="A403" s="2" t="s">
        <v>366</v>
      </c>
      <c r="B403" s="3" t="s">
        <v>367</v>
      </c>
      <c r="C403" s="3" t="s">
        <v>369</v>
      </c>
      <c r="D403" s="3" t="s">
        <v>35</v>
      </c>
      <c r="E403" s="2" t="s">
        <v>30</v>
      </c>
    </row>
    <row r="404" spans="1:5" ht="22.5" customHeight="1">
      <c r="A404" s="2" t="s">
        <v>366</v>
      </c>
      <c r="B404" s="3" t="s">
        <v>367</v>
      </c>
      <c r="C404" s="3" t="s">
        <v>370</v>
      </c>
      <c r="D404" s="3" t="s">
        <v>35</v>
      </c>
      <c r="E404" s="2" t="s">
        <v>30</v>
      </c>
    </row>
    <row r="405" spans="1:5" ht="22.5" customHeight="1">
      <c r="A405" s="2" t="s">
        <v>366</v>
      </c>
      <c r="B405" s="3" t="s">
        <v>367</v>
      </c>
      <c r="C405" s="3" t="s">
        <v>371</v>
      </c>
      <c r="D405" s="3" t="s">
        <v>35</v>
      </c>
      <c r="E405" s="2" t="s">
        <v>30</v>
      </c>
    </row>
    <row r="406" spans="1:5" ht="22.5" customHeight="1">
      <c r="A406" s="2" t="s">
        <v>366</v>
      </c>
      <c r="B406" s="3" t="s">
        <v>372</v>
      </c>
      <c r="C406" s="3" t="s">
        <v>373</v>
      </c>
      <c r="D406" s="3" t="s">
        <v>35</v>
      </c>
      <c r="E406" s="2" t="s">
        <v>30</v>
      </c>
    </row>
    <row r="407" spans="1:5" ht="22.5" customHeight="1">
      <c r="A407" s="2" t="s">
        <v>366</v>
      </c>
      <c r="B407" s="3" t="s">
        <v>374</v>
      </c>
      <c r="C407" s="3" t="s">
        <v>375</v>
      </c>
      <c r="D407" s="3" t="s">
        <v>35</v>
      </c>
      <c r="E407" s="2" t="s">
        <v>30</v>
      </c>
    </row>
    <row r="408" spans="1:5" ht="22.5" customHeight="1">
      <c r="A408" s="2" t="s">
        <v>366</v>
      </c>
      <c r="B408" s="3" t="s">
        <v>374</v>
      </c>
      <c r="C408" s="3" t="s">
        <v>376</v>
      </c>
      <c r="D408" s="3" t="s">
        <v>35</v>
      </c>
      <c r="E408" s="2" t="s">
        <v>30</v>
      </c>
    </row>
    <row r="409" spans="1:5" ht="22.5" customHeight="1">
      <c r="A409" s="2" t="s">
        <v>366</v>
      </c>
      <c r="B409" s="3" t="s">
        <v>374</v>
      </c>
      <c r="C409" s="3" t="s">
        <v>377</v>
      </c>
      <c r="D409" s="3" t="s">
        <v>35</v>
      </c>
      <c r="E409" s="2" t="s">
        <v>30</v>
      </c>
    </row>
    <row r="410" spans="1:5" ht="22.5" customHeight="1">
      <c r="A410" s="2" t="s">
        <v>366</v>
      </c>
      <c r="B410" s="3" t="s">
        <v>378</v>
      </c>
      <c r="C410" s="3" t="s">
        <v>379</v>
      </c>
      <c r="D410" s="3" t="s">
        <v>35</v>
      </c>
      <c r="E410" s="2" t="s">
        <v>30</v>
      </c>
    </row>
    <row r="411" spans="1:5" ht="22.5" customHeight="1">
      <c r="A411" s="2" t="s">
        <v>366</v>
      </c>
      <c r="B411" s="3" t="s">
        <v>378</v>
      </c>
      <c r="C411" s="3" t="s">
        <v>380</v>
      </c>
      <c r="D411" s="3" t="s">
        <v>35</v>
      </c>
      <c r="E411" s="2" t="s">
        <v>30</v>
      </c>
    </row>
  </sheetData>
  <mergeCells count="3">
    <mergeCell ref="L2:M2"/>
    <mergeCell ref="O2:P2"/>
    <mergeCell ref="R2:S2"/>
  </mergeCells>
  <dataValidations count="3">
    <dataValidation type="list" allowBlank="1" sqref="B2:B411 F2:F57">
      <formula1>"Arica,Parinacota,Iquique,Tamarugal,Antofagasta,El Loa,Tocopilla,Copiapó,Chañaral,Huasco,Elqui,Choapa,Limari,Valparaíso,Marga Marga,Isla de Pascua,Los Andes,Petorca,Quillota,San Antonio,San Felipe,Santiago,Cordillera,Chacabuco,Maipo,Melipilla,Talagante,Cac"&amp;"hapoal,Cardenal Caro,Colchagua,Talca,Cauquenes,Curico,Linares,Concepción,Arauco,Bío-Bío,Diguillín,Punilla,Itata,Cautín,Malleco,Valdivia,Ranco,Llanquihue,Chiloe,Osorno,Palena,Coyhaique,Aisén,Capitan Prat,General Carrera,Magallanes,Antártica Chilena,Tierra "&amp;"del Fuego,Ultima Esperanza"</formula1>
    </dataValidation>
    <dataValidation type="list" allowBlank="1" sqref="C2:C411">
      <formula1>"Arica,Camarones,Putre,General Lagos,Iquique,Camiña,Colchane,Huara,Pica,Pozo Almonte,Alto Hospicio,Antofagasta,Mejillones,Sierra Gorda,Taltal,Calama,Ollagüe,San Pedro de Atacama,Tocopilla,María Elena,Copiapó,Caldera,Tierra Amarilla,Chañaral,Diego de Almagr"&amp;"o,Vallenar,Alto del Carmen,Freirina,Huasco,La Serena,Coquimbo,Andacollo,La Higuera,Paiguano,Vicuña,Illapel,Canela,Los Vilos,Salamanca,Ovalle,Combarbalá,Monte Patria,Punitaqui,Río Hurtado,Valparaíso,Casablanca,Concón,Juan Fernández,Puchuncaví,Quilpué,Quint"&amp;"ero,Villa Alemana,Viña del Mar,Isla de Pascua,Los Andes,Calle Larga,Rinconada,San Esteban,La Ligua,Cabildo,Papudo,Petorca,Zapallar,Quillota,Calera,Hijuelas,La Cruz,Limache,Nogales,Olmué,San Antonio,Algarrobo,Cartagena,El Quisco,El Tabo,Santo Domingo,San F"&amp;"elipe,Catemu,Llaillay,Panquehue,Putaendo,Santa María,Santiago,Cerrillos,Cerro Navia,Conchalí,El Bosque,Estación Central,Huechuraba,Independencia,La Cisterna,La Florida,La Granja,La Pintana,La Reina,Las Condes,Lo Barnechea,Lo Espejo,Lo Prado,Macul,Maipú,Ñu"&amp;"ñoa,Pedro Aguirre Cerda,Peñalolén,Providencia,Pudahuel,Quilicura,Quinta Normal,Recoleta,Renca,San Joaquín,San Miguel,San Ramón,Vitacura,Puente Alto,Pirque,San José de Maipo,Colina,Lampa,Tiltil,San Bernardo,Buin,Calera de Tango,Paine,Melipilla,Alhué,Curaca"&amp;"ví,María Pinto,San Pedro,Talagante,El Monte,Isla de Maipo,Padre Hurtado,Peñaflor,Rancagua,Codegua,Coinco,Coltauco,Doñihue,Graneros,Las Cabras,Machalí,Malloa,Mostazal,Olivar,Peumo,Pichidegua,Quinta de Tilcoco,Rengo,Requínoa,San Vicente,Pichilemu,La Estrell"&amp;"a,Litueche,Marchihue,Navidad,Paredones,San Fernando,Chépica,Chimbarongo,Lolol,Nancagua,Palmilla,Peralillo,Placilla,Pumanque,Santa Cruz,Talca,Constitución,Curepto,Empedrado,Maule,Pelarco,Pencahue,Río Claro,San Clemente,San Rafael,Cauquenes,Chanco,Pelluhue,"&amp;"Curicó,Hualañé,Licantén,Molina,Rauco,Romeral,Sagrada Familia,Teno,Vichuquén,Linares,Colbún,Longaví,Parral,Retiro,San Javier,Villa Alegre,Yerbas Buenas,Concepción,Coronel,Chiguayante,Florida,Hualqui,Lota,Penco,San Pedro de la Paz,Santa Juana,Talcahuano,Tom"&amp;"é,Hualpén,Lebu,Arauco,Cañete,Contulmo,Curanilahue,Los Álamos,Tirúa,Los Ángeles,Antuco,Cabrero,Laja,Mulchén,Nacimiento,Negrete,Quilaco,Quilleco,San Rosendo,Santa Bárbara,Tucapel,Yumbel,Alto Biobío,Chillán,Bulnes,Chillán Viejo,El Carmen,Pemuco,Pinto,Quillón"&amp;",San Ignacio,Yungay,San Carlos,Coihueco,Ñiquén,San Fabián,San Nicolás,Quirihue,Cobquecura,Coelemu,Ninhue,Portezuelo,Ránquil,Treguaco,Temuco,Carahue,Cunco,Curarrehue,Freire,Galvarino,Gorbea,Lautaro,Loncoche,Melipeuco,Nueva Imperial,Padre Las Casas,Perquenc"&amp;"o,Pitrufquén,Pucón,Saavedra,Teodoro Schmidt,Toltén,Vilcún,Villarrica,Cholchol,Angol,Collipulli,Curacautín,Ercilla,Lonquimay,Los Sauces,Lumaco,Purén,Renaico,Traiguén,Victoria,Valdivia,Corral,Futrono,La Unión,Lago Ranco,Lanco,Los Lagos,Máfil,Mariquina,Paill"&amp;"aco,Panguipulli,Río Bueno,Puerto Montt,Calbuco,Cochamó,Fresia,Frutillar,Los Muermos,Llanquihue,Maullín,Puerto Varas,Castro,Ancud,Chonchi,Curaco de Vélez,Dalcahue,Puqueldón,Queilén,Quellón,Quemchi,Quinchao,Osorno,Puerto Octay,Purranque,Puyehue,Río Negro,Sa"&amp;"n Juan de la Costa,San Pablo,Chaitén,Futaleufú,Hualaihué,Palena,Coyhaique,Lago Verde,Aisén,Cisnes,Guaitecas,Cochrane,O'Higgins,Tortel,Chile Chico,Río Ibáñez,Punta Arenas,Laguna Blanca,Río Verde,San Gregorio,Cabo de Hornos,Porvenir,Primavera,Timaukel,Natal"&amp;"es,Torres del Paine"</formula1>
    </dataValidation>
    <dataValidation type="list" allowBlank="1" showDropDown="1" showErrorMessage="1" sqref="D2:D411">
      <formula1>"A,B,H,C,D,E,F,G,I"</formula1>
    </dataValidation>
  </dataValidations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2:C24"/>
  <sheetViews>
    <sheetView showGridLines="0" zoomScaleNormal="100" workbookViewId="0">
      <selection activeCell="E8" sqref="E8"/>
    </sheetView>
  </sheetViews>
  <sheetFormatPr baseColWidth="10" defaultRowHeight="12.75"/>
  <cols>
    <col min="1" max="1" width="40.140625" customWidth="1"/>
    <col min="2" max="2" width="19.42578125" customWidth="1"/>
    <col min="3" max="3" width="35.42578125" customWidth="1"/>
  </cols>
  <sheetData>
    <row r="2" spans="1:3" ht="20.25">
      <c r="A2" s="84" t="s">
        <v>414</v>
      </c>
      <c r="B2" s="84"/>
      <c r="C2" s="84"/>
    </row>
    <row r="3" spans="1:3" ht="20.25">
      <c r="A3" s="20"/>
      <c r="B3" s="20"/>
      <c r="C3" s="20"/>
    </row>
    <row r="4" spans="1:3" ht="150" customHeight="1">
      <c r="A4" s="95" t="s">
        <v>554</v>
      </c>
      <c r="B4" s="95"/>
      <c r="C4" s="95"/>
    </row>
    <row r="5" spans="1:3" ht="20.25">
      <c r="A5" s="20"/>
      <c r="B5" s="20"/>
      <c r="C5" s="20"/>
    </row>
    <row r="6" spans="1:3" ht="20.25">
      <c r="A6" s="47" t="s">
        <v>417</v>
      </c>
    </row>
    <row r="8" spans="1:3" ht="20.25">
      <c r="A8" s="41" t="s">
        <v>404</v>
      </c>
    </row>
    <row r="9" spans="1:3" ht="20.25">
      <c r="A9" s="46" t="s">
        <v>405</v>
      </c>
    </row>
    <row r="11" spans="1:3" ht="20.25">
      <c r="A11" s="44" t="s">
        <v>421</v>
      </c>
      <c r="B11" s="45"/>
      <c r="C11" s="45" t="s">
        <v>402</v>
      </c>
    </row>
    <row r="12" spans="1:3" ht="20.25">
      <c r="A12" s="41" t="s">
        <v>400</v>
      </c>
      <c r="B12" s="48">
        <v>100</v>
      </c>
      <c r="C12" s="42" t="s">
        <v>403</v>
      </c>
    </row>
    <row r="13" spans="1:3" ht="20.25">
      <c r="A13" s="41" t="s">
        <v>401</v>
      </c>
      <c r="B13" s="48">
        <v>4.2000000000000003E-2</v>
      </c>
      <c r="C13" s="43" t="s">
        <v>409</v>
      </c>
    </row>
    <row r="14" spans="1:3" ht="20.25">
      <c r="A14" s="41"/>
      <c r="B14" s="42"/>
      <c r="C14" s="43"/>
    </row>
    <row r="15" spans="1:3" ht="20.25">
      <c r="A15" s="49" t="s">
        <v>408</v>
      </c>
      <c r="B15" s="50">
        <f>(B12/1000)/B13*100</f>
        <v>238.0952380952381</v>
      </c>
      <c r="C15" s="51" t="s">
        <v>410</v>
      </c>
    </row>
    <row r="18" spans="1:3" ht="20.25">
      <c r="A18" s="47" t="s">
        <v>418</v>
      </c>
    </row>
    <row r="19" spans="1:3" ht="20.25">
      <c r="A19" s="94" t="s">
        <v>407</v>
      </c>
      <c r="B19" s="92" t="s">
        <v>411</v>
      </c>
      <c r="C19" s="92"/>
    </row>
    <row r="20" spans="1:3" ht="20.25">
      <c r="A20" s="94"/>
      <c r="B20" s="93" t="s">
        <v>406</v>
      </c>
      <c r="C20" s="93"/>
    </row>
    <row r="21" spans="1:3" ht="20.25">
      <c r="A21" s="94"/>
      <c r="B21" s="92" t="s">
        <v>412</v>
      </c>
      <c r="C21" s="92"/>
    </row>
    <row r="22" spans="1:3" ht="20.25">
      <c r="A22" s="52" t="s">
        <v>415</v>
      </c>
      <c r="B22" s="42"/>
      <c r="C22" s="42"/>
    </row>
    <row r="23" spans="1:3">
      <c r="A23" s="14" t="s">
        <v>416</v>
      </c>
    </row>
    <row r="24" spans="1:3">
      <c r="A24" s="15" t="s">
        <v>413</v>
      </c>
    </row>
  </sheetData>
  <mergeCells count="6">
    <mergeCell ref="B19:C19"/>
    <mergeCell ref="B20:C20"/>
    <mergeCell ref="B21:C21"/>
    <mergeCell ref="A19:A21"/>
    <mergeCell ref="A2:C2"/>
    <mergeCell ref="A4:C4"/>
  </mergeCells>
  <pageMargins left="0.7" right="0.7" top="0.75" bottom="0.75" header="0.3" footer="0.3"/>
  <pageSetup scale="9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7:K7"/>
  <sheetViews>
    <sheetView showGridLines="0" workbookViewId="0">
      <selection activeCell="C23" sqref="C23"/>
    </sheetView>
  </sheetViews>
  <sheetFormatPr baseColWidth="10" defaultRowHeight="12.75"/>
  <cols>
    <col min="3" max="3" width="102.42578125" customWidth="1"/>
  </cols>
  <sheetData>
    <row r="7" spans="3:11" ht="139.5">
      <c r="C7" s="79" t="s">
        <v>553</v>
      </c>
      <c r="D7" s="78"/>
      <c r="E7" s="78"/>
      <c r="F7" s="78"/>
      <c r="G7" s="78"/>
      <c r="H7" s="78"/>
      <c r="I7" s="78"/>
      <c r="J7" s="78"/>
      <c r="K7" s="7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Calculadora de Aislantes</vt:lpstr>
      <vt:lpstr>Datos MINVU</vt:lpstr>
      <vt:lpstr>Calcular R100</vt:lpstr>
      <vt:lpstr>No borrar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qonzalez</dc:creator>
  <cp:lastModifiedBy>Omar González Carrasco</cp:lastModifiedBy>
  <dcterms:created xsi:type="dcterms:W3CDTF">2025-11-22T17:25:16Z</dcterms:created>
  <dcterms:modified xsi:type="dcterms:W3CDTF">2026-01-12T15:41:08Z</dcterms:modified>
</cp:coreProperties>
</file>